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oomin\Box\02.桂城建設 社内フォルダ\05.総務部\02.経理課\8.その他\請求書電子化\導入準備\紙請求書\"/>
    </mc:Choice>
  </mc:AlternateContent>
  <xr:revisionPtr revIDLastSave="0" documentId="13_ncr:1_{FFE4CCB4-1322-4657-AEB7-DB70CE34344C}" xr6:coauthVersionLast="47" xr6:coauthVersionMax="47" xr10:uidLastSave="{00000000-0000-0000-0000-000000000000}"/>
  <bookViews>
    <workbookView xWindow="2745" yWindow="510" windowWidth="18300" windowHeight="15105" firstSheet="2" activeTab="2" xr2:uid="{1A369417-104A-4BC4-ADA0-EA629B400FFE}"/>
  </bookViews>
  <sheets>
    <sheet name="(正)" sheetId="5" r:id="rId1"/>
    <sheet name="(控) " sheetId="10" r:id="rId2"/>
    <sheet name="(記入方法)" sheetId="11" r:id="rId3"/>
    <sheet name="(記入方法) 記入例(契約なし)" sheetId="12" r:id="rId4"/>
    <sheet name="(記入方法) 出来高支払(契約あり)" sheetId="13" r:id="rId5"/>
  </sheets>
  <definedNames>
    <definedName name="_xlnm.Print_Area" localSheetId="2">'(記入方法)'!$A$1:$AG$38</definedName>
    <definedName name="_xlnm.Print_Area" localSheetId="3">'(記入方法) 記入例(契約なし)'!$A$1:$AG$39</definedName>
    <definedName name="_xlnm.Print_Area" localSheetId="4">'(記入方法) 出来高支払(契約あり)'!$A$1:$AG$39</definedName>
    <definedName name="_xlnm.Print_Area" localSheetId="1">'(控) '!$A$1:$AG$38</definedName>
    <definedName name="_xlnm.Print_Area" localSheetId="0">'(正)'!$A$1:$AG$38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3" i="13" l="1"/>
  <c r="AA32" i="13"/>
  <c r="AG32" i="13" s="1"/>
  <c r="X32" i="13"/>
  <c r="AA31" i="13"/>
  <c r="AG31" i="13" s="1"/>
  <c r="X31" i="13"/>
  <c r="AA30" i="13"/>
  <c r="X30" i="13"/>
  <c r="AA29" i="13"/>
  <c r="AG29" i="13" s="1"/>
  <c r="X29" i="13"/>
  <c r="AA28" i="13"/>
  <c r="AG28" i="13" s="1"/>
  <c r="X28" i="13"/>
  <c r="AA26" i="13"/>
  <c r="AG26" i="13" s="1"/>
  <c r="X26" i="13"/>
  <c r="AA25" i="13"/>
  <c r="AG25" i="13" s="1"/>
  <c r="X25" i="13"/>
  <c r="AA24" i="13"/>
  <c r="X23" i="5"/>
  <c r="X24" i="5"/>
  <c r="X33" i="12"/>
  <c r="AA32" i="12"/>
  <c r="AG32" i="12" s="1"/>
  <c r="X32" i="12"/>
  <c r="AA31" i="12"/>
  <c r="AG31" i="12" s="1"/>
  <c r="X31" i="12"/>
  <c r="AA30" i="12"/>
  <c r="AG30" i="12" s="1"/>
  <c r="X30" i="12"/>
  <c r="AA29" i="12"/>
  <c r="AG29" i="12" s="1"/>
  <c r="X29" i="12"/>
  <c r="AA28" i="12"/>
  <c r="AG28" i="12" s="1"/>
  <c r="X28" i="12"/>
  <c r="AA26" i="12"/>
  <c r="X26" i="12"/>
  <c r="AA25" i="12"/>
  <c r="X25" i="12"/>
  <c r="AA24" i="12"/>
  <c r="X32" i="11"/>
  <c r="AA31" i="11"/>
  <c r="AG31" i="11" s="1"/>
  <c r="X31" i="11"/>
  <c r="AA30" i="11"/>
  <c r="AG30" i="11" s="1"/>
  <c r="X30" i="11"/>
  <c r="AA29" i="11"/>
  <c r="AG29" i="11" s="1"/>
  <c r="X29" i="11"/>
  <c r="AA28" i="11"/>
  <c r="AG28" i="11" s="1"/>
  <c r="X28" i="11"/>
  <c r="AA27" i="11"/>
  <c r="AG27" i="11" s="1"/>
  <c r="X27" i="11"/>
  <c r="AA25" i="11"/>
  <c r="X25" i="11"/>
  <c r="AA24" i="11"/>
  <c r="AG24" i="11" s="1"/>
  <c r="X24" i="11"/>
  <c r="AA23" i="11"/>
  <c r="Y31" i="10"/>
  <c r="Y30" i="10"/>
  <c r="Y29" i="10"/>
  <c r="Y28" i="10"/>
  <c r="Y27" i="10"/>
  <c r="Y25" i="10"/>
  <c r="Y24" i="10"/>
  <c r="Y23" i="10"/>
  <c r="T31" i="10"/>
  <c r="X31" i="10" s="1"/>
  <c r="T30" i="10"/>
  <c r="T29" i="10"/>
  <c r="X29" i="10" s="1"/>
  <c r="T28" i="10"/>
  <c r="T27" i="10"/>
  <c r="X27" i="10" s="1"/>
  <c r="Q28" i="10"/>
  <c r="T25" i="10"/>
  <c r="X25" i="10" s="1"/>
  <c r="T24" i="10"/>
  <c r="X24" i="10" s="1"/>
  <c r="T23" i="10"/>
  <c r="X23" i="10" s="1"/>
  <c r="Q23" i="10"/>
  <c r="Q31" i="10"/>
  <c r="Q30" i="10"/>
  <c r="Q29" i="10"/>
  <c r="Q27" i="10"/>
  <c r="Q25" i="10"/>
  <c r="Q24" i="10"/>
  <c r="O23" i="10"/>
  <c r="O31" i="10"/>
  <c r="O30" i="10"/>
  <c r="O29" i="10"/>
  <c r="O28" i="10"/>
  <c r="O27" i="10"/>
  <c r="O25" i="10"/>
  <c r="O24" i="10"/>
  <c r="D31" i="10"/>
  <c r="D30" i="10"/>
  <c r="D29" i="10"/>
  <c r="D28" i="10"/>
  <c r="D27" i="10"/>
  <c r="D25" i="10"/>
  <c r="D24" i="10"/>
  <c r="D23" i="10"/>
  <c r="A31" i="10"/>
  <c r="A30" i="10"/>
  <c r="A29" i="10"/>
  <c r="A28" i="10"/>
  <c r="A27" i="10"/>
  <c r="A25" i="10"/>
  <c r="A24" i="10"/>
  <c r="A23" i="10"/>
  <c r="H14" i="10"/>
  <c r="D14" i="10"/>
  <c r="D16" i="10"/>
  <c r="T13" i="10"/>
  <c r="I11" i="10"/>
  <c r="D11" i="10"/>
  <c r="S2" i="10"/>
  <c r="O2" i="10"/>
  <c r="J2" i="10"/>
  <c r="T6" i="10"/>
  <c r="T8" i="10"/>
  <c r="T10" i="10"/>
  <c r="F20" i="10"/>
  <c r="X32" i="10"/>
  <c r="AA25" i="5"/>
  <c r="AG25" i="5" s="1"/>
  <c r="I39" i="13" l="1"/>
  <c r="N39" i="13" s="1"/>
  <c r="O38" i="13"/>
  <c r="T38" i="13" s="1"/>
  <c r="O39" i="13"/>
  <c r="T39" i="13" s="1"/>
  <c r="AA34" i="13"/>
  <c r="I37" i="13"/>
  <c r="N37" i="13" s="1"/>
  <c r="O37" i="13"/>
  <c r="T37" i="13" s="1"/>
  <c r="I38" i="13"/>
  <c r="N38" i="13" s="1"/>
  <c r="AG30" i="13"/>
  <c r="AA25" i="10"/>
  <c r="AG25" i="10" s="1"/>
  <c r="O37" i="12"/>
  <c r="T37" i="12" s="1"/>
  <c r="I37" i="12"/>
  <c r="N37" i="12" s="1"/>
  <c r="O39" i="12"/>
  <c r="T39" i="12" s="1"/>
  <c r="AG26" i="12"/>
  <c r="I38" i="12"/>
  <c r="O38" i="12"/>
  <c r="T38" i="12" s="1"/>
  <c r="AA34" i="12"/>
  <c r="I39" i="12"/>
  <c r="AG25" i="12"/>
  <c r="I37" i="11"/>
  <c r="O36" i="11"/>
  <c r="T36" i="11" s="1"/>
  <c r="N37" i="11"/>
  <c r="O37" i="11"/>
  <c r="T37" i="11" s="1"/>
  <c r="AA33" i="11"/>
  <c r="AG25" i="11"/>
  <c r="I36" i="11"/>
  <c r="O38" i="11"/>
  <c r="T38" i="11" s="1"/>
  <c r="I38" i="11"/>
  <c r="X28" i="10"/>
  <c r="X30" i="10"/>
  <c r="AA36" i="13" l="1"/>
  <c r="AA38" i="13" s="1"/>
  <c r="E7" i="13" s="1"/>
  <c r="N38" i="12"/>
  <c r="N39" i="12"/>
  <c r="AA36" i="12"/>
  <c r="AA38" i="12" s="1"/>
  <c r="E7" i="12" s="1"/>
  <c r="N38" i="11"/>
  <c r="N36" i="11"/>
  <c r="AA35" i="11"/>
  <c r="AA37" i="11" s="1"/>
  <c r="E6" i="11" s="1"/>
  <c r="AA23" i="5" l="1"/>
  <c r="O38" i="5" s="1"/>
  <c r="AA31" i="5"/>
  <c r="AA30" i="5"/>
  <c r="AA29" i="5"/>
  <c r="AA28" i="5"/>
  <c r="AA28" i="10" s="1"/>
  <c r="AG28" i="10" s="1"/>
  <c r="AA27" i="5"/>
  <c r="AA24" i="5"/>
  <c r="X30" i="5"/>
  <c r="X31" i="5"/>
  <c r="X32" i="5"/>
  <c r="X25" i="5"/>
  <c r="X27" i="5"/>
  <c r="X29" i="5"/>
  <c r="X28" i="5"/>
  <c r="AG24" i="5" l="1"/>
  <c r="O36" i="5"/>
  <c r="O37" i="5"/>
  <c r="T38" i="5"/>
  <c r="I36" i="5"/>
  <c r="AA23" i="10"/>
  <c r="AG23" i="5"/>
  <c r="AA24" i="10"/>
  <c r="AG24" i="10" s="1"/>
  <c r="AG27" i="5"/>
  <c r="AA27" i="10"/>
  <c r="AG27" i="10" s="1"/>
  <c r="AG31" i="5"/>
  <c r="AA31" i="10"/>
  <c r="AG31" i="10" s="1"/>
  <c r="AG29" i="5"/>
  <c r="AA29" i="10"/>
  <c r="AG29" i="10" s="1"/>
  <c r="AG30" i="5"/>
  <c r="AA30" i="10"/>
  <c r="AG28" i="5"/>
  <c r="AA33" i="5"/>
  <c r="I38" i="5"/>
  <c r="N38" i="5" s="1"/>
  <c r="I37" i="5"/>
  <c r="O37" i="10" l="1"/>
  <c r="T37" i="10" s="1"/>
  <c r="O36" i="10"/>
  <c r="AG23" i="10"/>
  <c r="O38" i="10"/>
  <c r="T38" i="10" s="1"/>
  <c r="AG30" i="10"/>
  <c r="AA33" i="10"/>
  <c r="I37" i="10"/>
  <c r="I36" i="10"/>
  <c r="I38" i="10"/>
  <c r="T37" i="5"/>
  <c r="AA35" i="5"/>
  <c r="N38" i="10" l="1"/>
  <c r="N37" i="10"/>
  <c r="T36" i="10"/>
  <c r="AA35" i="10"/>
  <c r="AA37" i="10" s="1"/>
  <c r="E6" i="10" s="1"/>
  <c r="N36" i="10"/>
  <c r="AA37" i="5"/>
  <c r="E6" i="5" s="1"/>
  <c r="T36" i="5"/>
  <c r="N37" i="5"/>
  <c r="N36" i="5"/>
</calcChain>
</file>

<file path=xl/sharedStrings.xml><?xml version="1.0" encoding="utf-8"?>
<sst xmlns="http://schemas.openxmlformats.org/spreadsheetml/2006/main" count="227" uniqueCount="45">
  <si>
    <t>今回
請求金</t>
    <rPh sb="0" eb="2">
      <t>コンカイ</t>
    </rPh>
    <rPh sb="3" eb="6">
      <t>セイキュウキン</t>
    </rPh>
    <phoneticPr fontId="1"/>
  </si>
  <si>
    <t>下記の通り請求いたします。</t>
    <rPh sb="0" eb="2">
      <t>カキ</t>
    </rPh>
    <rPh sb="3" eb="4">
      <t>トオ</t>
    </rPh>
    <rPh sb="5" eb="7">
      <t>セイキュウ</t>
    </rPh>
    <phoneticPr fontId="1"/>
  </si>
  <si>
    <t>年</t>
    <rPh sb="0" eb="1">
      <t>ネン</t>
    </rPh>
    <phoneticPr fontId="1"/>
  </si>
  <si>
    <t>月</t>
    <rPh sb="0" eb="1">
      <t>ガツ</t>
    </rPh>
    <phoneticPr fontId="1"/>
  </si>
  <si>
    <t>日</t>
    <rPh sb="0" eb="1">
      <t>ニチ</t>
    </rPh>
    <phoneticPr fontId="1"/>
  </si>
  <si>
    <t>所在地</t>
    <rPh sb="0" eb="3">
      <t>ショザイチ</t>
    </rPh>
    <phoneticPr fontId="1"/>
  </si>
  <si>
    <t>工事名称</t>
    <rPh sb="0" eb="4">
      <t>コウジメイショウ</t>
    </rPh>
    <phoneticPr fontId="1"/>
  </si>
  <si>
    <t>銀行</t>
    <rPh sb="0" eb="2">
      <t>ギンコウ</t>
    </rPh>
    <phoneticPr fontId="1"/>
  </si>
  <si>
    <t>支店</t>
    <rPh sb="0" eb="2">
      <t>シテン</t>
    </rPh>
    <phoneticPr fontId="1"/>
  </si>
  <si>
    <t>振込
銀行</t>
    <rPh sb="0" eb="2">
      <t>フリコミ</t>
    </rPh>
    <rPh sb="3" eb="5">
      <t>ギンコウ</t>
    </rPh>
    <phoneticPr fontId="1"/>
  </si>
  <si>
    <t>年月日</t>
    <rPh sb="0" eb="2">
      <t>ネンゲツ</t>
    </rPh>
    <rPh sb="2" eb="3">
      <t>ビ</t>
    </rPh>
    <phoneticPr fontId="1"/>
  </si>
  <si>
    <t>品目または工事内容</t>
    <rPh sb="0" eb="2">
      <t>ヒンモク</t>
    </rPh>
    <rPh sb="5" eb="7">
      <t>コウジ</t>
    </rPh>
    <rPh sb="7" eb="9">
      <t>ナイヨウ</t>
    </rPh>
    <phoneticPr fontId="1"/>
  </si>
  <si>
    <t>数量</t>
    <rPh sb="0" eb="2">
      <t>スウリョウ</t>
    </rPh>
    <phoneticPr fontId="1"/>
  </si>
  <si>
    <t>単価</t>
    <rPh sb="0" eb="2">
      <t>タンカ</t>
    </rPh>
    <phoneticPr fontId="1"/>
  </si>
  <si>
    <t>円</t>
    <rPh sb="0" eb="1">
      <t>エン</t>
    </rPh>
    <phoneticPr fontId="1"/>
  </si>
  <si>
    <t>桂城建設株式会社</t>
    <rPh sb="0" eb="2">
      <t>カツラシロ</t>
    </rPh>
    <rPh sb="2" eb="4">
      <t>ケンセツ</t>
    </rPh>
    <rPh sb="4" eb="8">
      <t>カブシキカイシャ</t>
    </rPh>
    <phoneticPr fontId="1"/>
  </si>
  <si>
    <t>御中</t>
    <rPh sb="0" eb="2">
      <t>オンチュウ</t>
    </rPh>
    <phoneticPr fontId="1"/>
  </si>
  <si>
    <t>請求書</t>
    <phoneticPr fontId="1"/>
  </si>
  <si>
    <t>消費税</t>
    <rPh sb="0" eb="3">
      <t>ショウヒゼイ</t>
    </rPh>
    <phoneticPr fontId="1"/>
  </si>
  <si>
    <t>単位</t>
    <rPh sb="0" eb="2">
      <t>タンイ</t>
    </rPh>
    <phoneticPr fontId="1"/>
  </si>
  <si>
    <t>税率</t>
    <phoneticPr fontId="1"/>
  </si>
  <si>
    <t>税率別内訳</t>
    <rPh sb="0" eb="2">
      <t>ゼイリツ</t>
    </rPh>
    <rPh sb="2" eb="3">
      <t>ベツ</t>
    </rPh>
    <rPh sb="3" eb="5">
      <t>ウチワケ</t>
    </rPh>
    <phoneticPr fontId="1"/>
  </si>
  <si>
    <t>10％対象</t>
    <rPh sb="3" eb="5">
      <t>タイショウ</t>
    </rPh>
    <phoneticPr fontId="1"/>
  </si>
  <si>
    <t>軽減税率8％対象</t>
    <rPh sb="0" eb="2">
      <t>ケイゲン</t>
    </rPh>
    <rPh sb="2" eb="4">
      <t>ゼイリツ</t>
    </rPh>
    <rPh sb="6" eb="8">
      <t>タイショウ</t>
    </rPh>
    <phoneticPr fontId="1"/>
  </si>
  <si>
    <t>初めて請求書を提出される業者の方のみ記入して下さい。</t>
    <phoneticPr fontId="1"/>
  </si>
  <si>
    <t>口座名義</t>
    <rPh sb="0" eb="2">
      <t>コウザ</t>
    </rPh>
    <rPh sb="2" eb="4">
      <t>メイギ</t>
    </rPh>
    <phoneticPr fontId="1"/>
  </si>
  <si>
    <t>非課税</t>
    <rPh sb="0" eb="3">
      <t>ヒカゼイ</t>
    </rPh>
    <phoneticPr fontId="1"/>
  </si>
  <si>
    <t>口座種別</t>
    <rPh sb="0" eb="2">
      <t>コウザ</t>
    </rPh>
    <rPh sb="2" eb="4">
      <t>シュベツ</t>
    </rPh>
    <phoneticPr fontId="1"/>
  </si>
  <si>
    <t>代表者名</t>
    <rPh sb="0" eb="3">
      <t>ダイヒョウシャ</t>
    </rPh>
    <rPh sb="3" eb="4">
      <t>メイ</t>
    </rPh>
    <phoneticPr fontId="1"/>
  </si>
  <si>
    <t>非課税対象</t>
    <rPh sb="0" eb="3">
      <t>ヒカゼイ</t>
    </rPh>
    <rPh sb="3" eb="5">
      <t>タイショウ</t>
    </rPh>
    <phoneticPr fontId="1"/>
  </si>
  <si>
    <t>金額（税抜）</t>
    <rPh sb="0" eb="2">
      <t>キンガク</t>
    </rPh>
    <rPh sb="3" eb="5">
      <t>ゼイヌ</t>
    </rPh>
    <phoneticPr fontId="1"/>
  </si>
  <si>
    <t>小計（税抜）</t>
    <rPh sb="0" eb="2">
      <t>ショウケイ</t>
    </rPh>
    <rPh sb="3" eb="5">
      <t>ゼイヌ</t>
    </rPh>
    <phoneticPr fontId="1"/>
  </si>
  <si>
    <t>合計（税込）</t>
    <rPh sb="0" eb="2">
      <t>ゴウケイ</t>
    </rPh>
    <rPh sb="3" eb="5">
      <t>ゼイコ</t>
    </rPh>
    <phoneticPr fontId="1"/>
  </si>
  <si>
    <t>口座番号</t>
    <rPh sb="0" eb="2">
      <t>コウザ</t>
    </rPh>
    <rPh sb="2" eb="4">
      <t>バンゴウ</t>
    </rPh>
    <phoneticPr fontId="1"/>
  </si>
  <si>
    <t>登録番号</t>
    <rPh sb="0" eb="2">
      <t>トウロク</t>
    </rPh>
    <rPh sb="2" eb="4">
      <t>バンゴウ</t>
    </rPh>
    <phoneticPr fontId="1"/>
  </si>
  <si>
    <t>T-</t>
    <phoneticPr fontId="1"/>
  </si>
  <si>
    <t>商号</t>
    <rPh sb="0" eb="2">
      <t>ショウゴウ</t>
    </rPh>
    <phoneticPr fontId="1"/>
  </si>
  <si>
    <t>税抜金額</t>
    <phoneticPr fontId="1"/>
  </si>
  <si>
    <t>消費税額</t>
    <phoneticPr fontId="1"/>
  </si>
  <si>
    <t>式</t>
    <rPh sb="0" eb="1">
      <t>シキ</t>
    </rPh>
    <phoneticPr fontId="1"/>
  </si>
  <si>
    <t>テスト工事</t>
    <rPh sb="3" eb="5">
      <t>コウジ</t>
    </rPh>
    <phoneticPr fontId="1"/>
  </si>
  <si>
    <t>別紙内訳の通り</t>
    <phoneticPr fontId="1"/>
  </si>
  <si>
    <t>第〇回請求</t>
    <rPh sb="0" eb="1">
      <t>ダイ</t>
    </rPh>
    <rPh sb="2" eb="3">
      <t>カイ</t>
    </rPh>
    <rPh sb="3" eb="5">
      <t>セイキュウ</t>
    </rPh>
    <phoneticPr fontId="1"/>
  </si>
  <si>
    <t>【契約を取り交わした出来高支払の場合の記入例】</t>
    <rPh sb="1" eb="3">
      <t>ケイヤク</t>
    </rPh>
    <rPh sb="4" eb="5">
      <t>ト</t>
    </rPh>
    <rPh sb="6" eb="7">
      <t>カ</t>
    </rPh>
    <rPh sb="10" eb="13">
      <t>デキダカ</t>
    </rPh>
    <rPh sb="13" eb="15">
      <t>シハラ</t>
    </rPh>
    <rPh sb="16" eb="18">
      <t>バアイ</t>
    </rPh>
    <rPh sb="19" eb="22">
      <t>キニュウレイ</t>
    </rPh>
    <phoneticPr fontId="1"/>
  </si>
  <si>
    <t>【契約を取り交わしていない場合の記入例】</t>
    <rPh sb="1" eb="3">
      <t>ケイヤク</t>
    </rPh>
    <rPh sb="4" eb="5">
      <t>ト</t>
    </rPh>
    <rPh sb="6" eb="7">
      <t>カ</t>
    </rPh>
    <rPh sb="13" eb="15">
      <t>バアイ</t>
    </rPh>
    <rPh sb="16" eb="19">
      <t>キニュウレイ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</si>
</sst>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m/d;@"/>
    <numFmt numFmtId="178" formatCode="0_ "/>
    <numFmt numFmtId="179" formatCode="0_);[Red]\(0\)"/>
  </numFmts>
  <fonts count="1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ＭＳ ゴシック"/>
      <family val="3"/>
      <charset val="128"/>
    </font>
    <font>
      <sz val="11"/>
      <color theme="1"/>
      <name val="ＭＳ ゴシック"/>
      <family val="3"/>
      <charset val="128"/>
    </font>
    <font>
      <sz val="16"/>
      <color theme="1"/>
      <name val="ＭＳ ゴシック"/>
      <family val="3"/>
      <charset val="128"/>
    </font>
    <font>
      <sz val="10"/>
      <color theme="1"/>
      <name val="ＭＳ ゴシック"/>
      <family val="3"/>
      <charset val="128"/>
    </font>
    <font>
      <sz val="14"/>
      <color theme="1"/>
      <name val="ＭＳ ゴシック"/>
      <family val="3"/>
      <charset val="128"/>
    </font>
    <font>
      <sz val="9"/>
      <color theme="1"/>
      <name val="ＭＳ ゴシック"/>
      <family val="3"/>
      <charset val="128"/>
    </font>
    <font>
      <sz val="8"/>
      <color theme="1"/>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DCD"/>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double">
        <color indexed="64"/>
      </bottom>
      <diagonal/>
    </border>
    <border>
      <left/>
      <right/>
      <top style="double">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right style="medium">
        <color indexed="64"/>
      </right>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hair">
        <color indexed="64"/>
      </left>
      <right/>
      <top style="hair">
        <color indexed="64"/>
      </top>
      <bottom style="medium">
        <color indexed="64"/>
      </bottom>
      <diagonal/>
    </border>
    <border>
      <left/>
      <right style="thin">
        <color indexed="64"/>
      </right>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diagonal/>
    </border>
    <border>
      <left/>
      <right style="hair">
        <color indexed="64"/>
      </right>
      <top/>
      <bottom style="hair">
        <color indexed="64"/>
      </bottom>
      <diagonal/>
    </border>
    <border>
      <left style="hair">
        <color indexed="64"/>
      </left>
      <right/>
      <top style="medium">
        <color indexed="64"/>
      </top>
      <bottom/>
      <diagonal/>
    </border>
    <border>
      <left style="hair">
        <color indexed="64"/>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hair">
        <color indexed="64"/>
      </right>
      <top/>
      <bottom/>
      <diagonal/>
    </border>
    <border>
      <left style="hair">
        <color indexed="64"/>
      </left>
      <right/>
      <top/>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317">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176" fontId="7" fillId="0" borderId="0" xfId="0" applyNumberFormat="1" applyFont="1">
      <alignment vertical="center"/>
    </xf>
    <xf numFmtId="176" fontId="4" fillId="0" borderId="0" xfId="0" applyNumberFormat="1" applyFont="1" applyAlignment="1">
      <alignment horizontal="left" vertical="center"/>
    </xf>
    <xf numFmtId="0" fontId="4" fillId="0" borderId="0" xfId="0" applyFont="1" applyAlignment="1">
      <alignment horizontal="left" vertical="center"/>
    </xf>
    <xf numFmtId="0" fontId="6" fillId="0" borderId="0" xfId="0" applyFont="1">
      <alignment vertical="center"/>
    </xf>
    <xf numFmtId="0" fontId="8" fillId="0" borderId="0" xfId="0" applyFont="1">
      <alignment vertical="center"/>
    </xf>
    <xf numFmtId="176" fontId="3" fillId="0" borderId="0" xfId="0" applyNumberFormat="1" applyFont="1" applyAlignment="1">
      <alignment horizontal="center" vertical="center"/>
    </xf>
    <xf numFmtId="176" fontId="3" fillId="0" borderId="0" xfId="0" applyNumberFormat="1" applyFont="1">
      <alignment vertical="center"/>
    </xf>
    <xf numFmtId="0" fontId="8" fillId="0" borderId="0" xfId="0" applyFont="1" applyAlignment="1">
      <alignment vertical="center" wrapText="1"/>
    </xf>
    <xf numFmtId="0" fontId="9"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9" fontId="4" fillId="0" borderId="0" xfId="0" applyNumberFormat="1" applyFont="1">
      <alignment vertical="center"/>
    </xf>
    <xf numFmtId="0" fontId="4" fillId="0" borderId="0" xfId="0" applyFont="1" applyAlignment="1">
      <alignment horizontal="right" vertical="center"/>
    </xf>
    <xf numFmtId="0" fontId="4" fillId="0" borderId="21" xfId="0" applyFont="1" applyBorder="1" applyAlignment="1">
      <alignment horizontal="right" vertical="center"/>
    </xf>
    <xf numFmtId="0" fontId="4" fillId="0" borderId="47" xfId="0" applyFont="1" applyBorder="1" applyAlignment="1">
      <alignment horizontal="center" vertical="center"/>
    </xf>
    <xf numFmtId="0" fontId="4" fillId="0" borderId="19" xfId="0" applyFont="1" applyBorder="1" applyAlignment="1">
      <alignment horizontal="right" vertical="center"/>
    </xf>
    <xf numFmtId="0" fontId="4" fillId="0" borderId="61" xfId="0" applyFont="1" applyBorder="1" applyAlignment="1">
      <alignment horizontal="center" vertical="center"/>
    </xf>
    <xf numFmtId="0" fontId="4" fillId="0" borderId="49" xfId="0" applyFont="1" applyBorder="1" applyAlignment="1">
      <alignment horizontal="right" vertical="center"/>
    </xf>
    <xf numFmtId="176" fontId="3" fillId="0" borderId="0" xfId="0" applyNumberFormat="1" applyFont="1" applyProtection="1">
      <alignment vertical="center"/>
      <protection locked="0"/>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0" xfId="0" applyFont="1" applyAlignment="1">
      <alignment vertical="center" textRotation="255"/>
    </xf>
    <xf numFmtId="0" fontId="5" fillId="3" borderId="15" xfId="0" applyFont="1" applyFill="1" applyBorder="1">
      <alignment vertical="center"/>
    </xf>
    <xf numFmtId="0" fontId="4" fillId="2" borderId="0" xfId="0" applyFont="1" applyFill="1" applyAlignment="1">
      <alignment horizontal="center" vertical="center" textRotation="255"/>
    </xf>
    <xf numFmtId="0" fontId="4" fillId="2" borderId="0" xfId="0" applyFont="1" applyFill="1" applyAlignment="1">
      <alignment horizontal="center" vertical="center"/>
    </xf>
    <xf numFmtId="0" fontId="6" fillId="2" borderId="0" xfId="0" applyFont="1" applyFill="1" applyAlignment="1">
      <alignment vertical="center" wrapText="1"/>
    </xf>
    <xf numFmtId="0" fontId="4" fillId="2" borderId="0" xfId="0" applyFont="1" applyFill="1" applyAlignment="1">
      <alignment vertical="center" wrapText="1"/>
    </xf>
    <xf numFmtId="0" fontId="4" fillId="2" borderId="0" xfId="0" applyFont="1" applyFill="1">
      <alignment vertical="center"/>
    </xf>
    <xf numFmtId="0" fontId="4" fillId="2" borderId="0" xfId="0" applyFont="1" applyFill="1" applyAlignment="1">
      <alignment horizontal="center" vertical="center" wrapText="1"/>
    </xf>
    <xf numFmtId="0" fontId="5" fillId="2" borderId="0" xfId="0" applyFont="1" applyFill="1">
      <alignment vertical="center"/>
    </xf>
    <xf numFmtId="0" fontId="5" fillId="2" borderId="16" xfId="0" applyFont="1" applyFill="1" applyBorder="1">
      <alignment vertical="center"/>
    </xf>
    <xf numFmtId="0" fontId="10" fillId="2" borderId="0" xfId="0" applyFont="1" applyFill="1">
      <alignment vertical="center"/>
    </xf>
    <xf numFmtId="0" fontId="10" fillId="0" borderId="0" xfId="0" applyFont="1">
      <alignment vertical="center"/>
    </xf>
    <xf numFmtId="9" fontId="4" fillId="2" borderId="17" xfId="0" applyNumberFormat="1" applyFont="1" applyFill="1" applyBorder="1" applyAlignment="1" applyProtection="1">
      <alignment horizontal="center" vertical="center"/>
      <protection locked="0"/>
    </xf>
    <xf numFmtId="9" fontId="4" fillId="2" borderId="18" xfId="0" applyNumberFormat="1" applyFont="1" applyFill="1" applyBorder="1" applyAlignment="1" applyProtection="1">
      <alignment horizontal="center" vertical="center"/>
      <protection locked="0"/>
    </xf>
    <xf numFmtId="177" fontId="6" fillId="0" borderId="46" xfId="0" applyNumberFormat="1" applyFont="1" applyBorder="1" applyAlignment="1" applyProtection="1">
      <alignment horizontal="center" vertical="center" wrapText="1"/>
      <protection locked="0"/>
    </xf>
    <xf numFmtId="177" fontId="6" fillId="0" borderId="14" xfId="0" applyNumberFormat="1" applyFont="1" applyBorder="1" applyAlignment="1" applyProtection="1">
      <alignment horizontal="center" vertical="center" wrapText="1"/>
      <protection locked="0"/>
    </xf>
    <xf numFmtId="0" fontId="4" fillId="0" borderId="17"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9" xfId="0" applyFont="1" applyBorder="1" applyAlignment="1" applyProtection="1">
      <alignment horizontal="left" vertical="center" wrapText="1"/>
      <protection locked="0"/>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176" fontId="3" fillId="0" borderId="17" xfId="0" applyNumberFormat="1" applyFont="1" applyBorder="1" applyAlignment="1" applyProtection="1">
      <alignment horizontal="right" vertical="center"/>
      <protection locked="0"/>
    </xf>
    <xf numFmtId="176" fontId="3" fillId="0" borderId="18" xfId="0" applyNumberFormat="1" applyFont="1" applyBorder="1" applyAlignment="1" applyProtection="1">
      <alignment horizontal="right" vertical="center"/>
      <protection locked="0"/>
    </xf>
    <xf numFmtId="0" fontId="4" fillId="0" borderId="5" xfId="0" applyFont="1" applyBorder="1" applyAlignment="1">
      <alignment horizontal="center"/>
    </xf>
    <xf numFmtId="0" fontId="4" fillId="0" borderId="74" xfId="0" applyFont="1" applyBorder="1" applyAlignment="1">
      <alignment horizontal="center" vertical="center"/>
    </xf>
    <xf numFmtId="0" fontId="4" fillId="0" borderId="61" xfId="0" applyFont="1" applyBorder="1" applyAlignment="1">
      <alignment horizontal="center" vertical="center"/>
    </xf>
    <xf numFmtId="176" fontId="3" fillId="0" borderId="73" xfId="0" applyNumberFormat="1" applyFont="1" applyBorder="1" applyAlignment="1">
      <alignment horizontal="right" vertical="center"/>
    </xf>
    <xf numFmtId="176" fontId="3" fillId="0" borderId="18" xfId="0" applyNumberFormat="1" applyFont="1" applyBorder="1" applyAlignment="1">
      <alignment horizontal="right" vertical="center"/>
    </xf>
    <xf numFmtId="177" fontId="6" fillId="0" borderId="68" xfId="0" applyNumberFormat="1" applyFont="1" applyBorder="1" applyAlignment="1" applyProtection="1">
      <alignment horizontal="center" vertical="center" wrapText="1"/>
      <protection locked="0"/>
    </xf>
    <xf numFmtId="177" fontId="6" fillId="0" borderId="69" xfId="0" applyNumberFormat="1" applyFont="1" applyBorder="1" applyAlignment="1" applyProtection="1">
      <alignment horizontal="center" vertical="center" wrapText="1"/>
      <protection locked="0"/>
    </xf>
    <xf numFmtId="0" fontId="4" fillId="0" borderId="20"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9" fontId="4" fillId="2" borderId="20" xfId="0" applyNumberFormat="1" applyFont="1" applyFill="1" applyBorder="1" applyAlignment="1" applyProtection="1">
      <alignment horizontal="center" vertical="center"/>
      <protection locked="0"/>
    </xf>
    <xf numFmtId="9" fontId="4" fillId="2" borderId="25" xfId="0" applyNumberFormat="1" applyFont="1" applyFill="1" applyBorder="1" applyAlignment="1" applyProtection="1">
      <alignment horizontal="center" vertical="center"/>
      <protection locked="0"/>
    </xf>
    <xf numFmtId="0" fontId="4" fillId="0" borderId="20"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9" fontId="4" fillId="2" borderId="22" xfId="0" applyNumberFormat="1" applyFont="1" applyFill="1" applyBorder="1" applyAlignment="1" applyProtection="1">
      <alignment horizontal="center" vertical="center"/>
      <protection locked="0"/>
    </xf>
    <xf numFmtId="9" fontId="4" fillId="2" borderId="23" xfId="0" applyNumberFormat="1" applyFont="1" applyFill="1" applyBorder="1" applyAlignment="1" applyProtection="1">
      <alignment horizontal="center" vertical="center"/>
      <protection locked="0"/>
    </xf>
    <xf numFmtId="177" fontId="6" fillId="0" borderId="59" xfId="0" applyNumberFormat="1" applyFont="1" applyBorder="1" applyAlignment="1" applyProtection="1">
      <alignment horizontal="center" vertical="center" wrapText="1"/>
      <protection locked="0"/>
    </xf>
    <xf numFmtId="177" fontId="6" fillId="0" borderId="23" xfId="0" applyNumberFormat="1" applyFont="1" applyBorder="1" applyAlignment="1" applyProtection="1">
      <alignment horizontal="center" vertical="center" wrapText="1"/>
      <protection locked="0"/>
    </xf>
    <xf numFmtId="177" fontId="6" fillId="0" borderId="24" xfId="0" applyNumberFormat="1" applyFont="1" applyBorder="1" applyAlignment="1" applyProtection="1">
      <alignment horizontal="center" vertical="center" wrapText="1"/>
      <protection locked="0"/>
    </xf>
    <xf numFmtId="177" fontId="6" fillId="0" borderId="52" xfId="0" applyNumberFormat="1" applyFont="1" applyBorder="1" applyAlignment="1" applyProtection="1">
      <alignment horizontal="center" vertical="center" wrapText="1"/>
      <protection locked="0"/>
    </xf>
    <xf numFmtId="177" fontId="6" fillId="0" borderId="39" xfId="0" applyNumberFormat="1" applyFont="1" applyBorder="1" applyAlignment="1" applyProtection="1">
      <alignment horizontal="center" vertical="center" wrapText="1"/>
      <protection locked="0"/>
    </xf>
    <xf numFmtId="177" fontId="6" fillId="0" borderId="56" xfId="0" applyNumberFormat="1" applyFont="1" applyBorder="1" applyAlignment="1" applyProtection="1">
      <alignment horizontal="center" vertical="center" wrapText="1"/>
      <protection locked="0"/>
    </xf>
    <xf numFmtId="0" fontId="4" fillId="0" borderId="22"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53"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0" borderId="56" xfId="0" applyFont="1" applyBorder="1" applyAlignment="1" applyProtection="1">
      <alignment horizontal="left" vertical="center" wrapText="1"/>
      <protection locked="0"/>
    </xf>
    <xf numFmtId="0" fontId="4" fillId="0" borderId="22"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9" fontId="4" fillId="2" borderId="53" xfId="0" applyNumberFormat="1" applyFont="1" applyFill="1" applyBorder="1" applyAlignment="1" applyProtection="1">
      <alignment horizontal="center" vertical="center"/>
      <protection locked="0"/>
    </xf>
    <xf numFmtId="9" fontId="4" fillId="2" borderId="39" xfId="0" applyNumberFormat="1" applyFont="1" applyFill="1" applyBorder="1" applyAlignment="1" applyProtection="1">
      <alignment horizontal="center" vertical="center"/>
      <protection locked="0"/>
    </xf>
    <xf numFmtId="177" fontId="6" fillId="0" borderId="60" xfId="0" applyNumberFormat="1" applyFont="1" applyBorder="1" applyAlignment="1" applyProtection="1">
      <alignment horizontal="center" vertical="center" wrapText="1"/>
      <protection locked="0"/>
    </xf>
    <xf numFmtId="177" fontId="6" fillId="0" borderId="25" xfId="0" applyNumberFormat="1" applyFont="1" applyBorder="1" applyAlignment="1" applyProtection="1">
      <alignment horizontal="center" vertical="center" wrapText="1"/>
      <protection locked="0"/>
    </xf>
    <xf numFmtId="177" fontId="6" fillId="0" borderId="21" xfId="0" applyNumberFormat="1" applyFont="1" applyBorder="1" applyAlignment="1" applyProtection="1">
      <alignment horizontal="center" vertical="center" wrapText="1"/>
      <protection locked="0"/>
    </xf>
    <xf numFmtId="176" fontId="4" fillId="0" borderId="26" xfId="0" applyNumberFormat="1" applyFont="1" applyBorder="1" applyAlignment="1">
      <alignment horizontal="right" vertical="center"/>
    </xf>
    <xf numFmtId="176" fontId="4" fillId="0" borderId="18" xfId="0" applyNumberFormat="1" applyFont="1" applyBorder="1" applyAlignment="1">
      <alignment horizontal="right" vertical="center"/>
    </xf>
    <xf numFmtId="0" fontId="4" fillId="0" borderId="0" xfId="0" applyFont="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56" xfId="0" applyFont="1" applyBorder="1" applyAlignment="1">
      <alignment horizontal="center" vertical="center" wrapText="1"/>
    </xf>
    <xf numFmtId="176" fontId="7" fillId="0" borderId="51" xfId="0" applyNumberFormat="1" applyFont="1" applyBorder="1" applyAlignment="1">
      <alignment horizontal="right" vertical="center"/>
    </xf>
    <xf numFmtId="176" fontId="7" fillId="0" borderId="28" xfId="0" applyNumberFormat="1" applyFont="1" applyBorder="1" applyAlignment="1">
      <alignment horizontal="right" vertical="center"/>
    </xf>
    <xf numFmtId="176" fontId="7" fillId="0" borderId="53" xfId="0" applyNumberFormat="1" applyFont="1" applyBorder="1" applyAlignment="1">
      <alignment horizontal="right" vertical="center"/>
    </xf>
    <xf numFmtId="176" fontId="7" fillId="0" borderId="39" xfId="0" applyNumberFormat="1" applyFont="1" applyBorder="1" applyAlignment="1">
      <alignment horizontal="righ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52"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0" xfId="0" applyFont="1" applyAlignment="1">
      <alignment horizontal="left" vertical="center"/>
    </xf>
    <xf numFmtId="0" fontId="6"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9" fillId="0" borderId="35"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8" fillId="0" borderId="2"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8" fillId="0" borderId="39" xfId="0" applyFont="1" applyBorder="1" applyAlignment="1" applyProtection="1">
      <alignment horizontal="left" vertical="center"/>
      <protection locked="0"/>
    </xf>
    <xf numFmtId="0" fontId="8" fillId="0" borderId="40" xfId="0" applyFont="1" applyBorder="1" applyAlignment="1" applyProtection="1">
      <alignment horizontal="left" vertical="center"/>
      <protection locked="0"/>
    </xf>
    <xf numFmtId="176" fontId="4" fillId="0" borderId="24" xfId="0" applyNumberFormat="1" applyFont="1" applyBorder="1" applyAlignment="1">
      <alignment horizontal="right" vertical="center"/>
    </xf>
    <xf numFmtId="176" fontId="4" fillId="0" borderId="56" xfId="0" applyNumberFormat="1" applyFont="1" applyBorder="1" applyAlignment="1">
      <alignment horizontal="right" vertical="center"/>
    </xf>
    <xf numFmtId="0" fontId="4" fillId="0" borderId="48" xfId="0" applyFont="1" applyBorder="1" applyAlignment="1" applyProtection="1">
      <alignment horizontal="center" vertical="center"/>
      <protection locked="0"/>
    </xf>
    <xf numFmtId="0" fontId="4" fillId="0" borderId="50"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176" fontId="3" fillId="0" borderId="22" xfId="0" applyNumberFormat="1" applyFont="1" applyBorder="1" applyAlignment="1" applyProtection="1">
      <alignment horizontal="right" vertical="center"/>
      <protection locked="0"/>
    </xf>
    <xf numFmtId="176" fontId="3" fillId="0" borderId="23" xfId="0" applyNumberFormat="1" applyFont="1" applyBorder="1" applyAlignment="1" applyProtection="1">
      <alignment horizontal="right" vertical="center"/>
      <protection locked="0"/>
    </xf>
    <xf numFmtId="176" fontId="3" fillId="0" borderId="53" xfId="0" applyNumberFormat="1" applyFont="1" applyBorder="1" applyAlignment="1" applyProtection="1">
      <alignment horizontal="right" vertical="center"/>
      <protection locked="0"/>
    </xf>
    <xf numFmtId="176" fontId="3" fillId="0" borderId="39" xfId="0" applyNumberFormat="1" applyFont="1" applyBorder="1" applyAlignment="1" applyProtection="1">
      <alignment horizontal="right" vertical="center"/>
      <protection locked="0"/>
    </xf>
    <xf numFmtId="176" fontId="4" fillId="0" borderId="0" xfId="0" applyNumberFormat="1" applyFont="1" applyAlignment="1">
      <alignment horizontal="left" vertical="center"/>
    </xf>
    <xf numFmtId="0" fontId="6" fillId="0" borderId="0" xfId="0" applyFont="1" applyAlignment="1">
      <alignment horizontal="center" vertical="center"/>
    </xf>
    <xf numFmtId="178" fontId="4" fillId="0" borderId="0" xfId="0" applyNumberFormat="1" applyFont="1" applyAlignment="1" applyProtection="1">
      <alignment horizontal="left" vertical="center"/>
      <protection locked="0"/>
    </xf>
    <xf numFmtId="0" fontId="4" fillId="3" borderId="44"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3" xfId="0" applyFont="1" applyFill="1" applyBorder="1" applyAlignment="1">
      <alignment horizontal="center" vertical="center"/>
    </xf>
    <xf numFmtId="0" fontId="4" fillId="0" borderId="25" xfId="0" applyFont="1" applyBorder="1" applyAlignment="1" applyProtection="1">
      <alignment horizontal="center" vertical="center"/>
      <protection locked="0"/>
    </xf>
    <xf numFmtId="176" fontId="3" fillId="0" borderId="25" xfId="0" applyNumberFormat="1" applyFont="1" applyBorder="1" applyAlignment="1" applyProtection="1">
      <alignment horizontal="right" vertical="center"/>
      <protection locked="0"/>
    </xf>
    <xf numFmtId="176" fontId="3" fillId="0" borderId="17" xfId="0" applyNumberFormat="1" applyFont="1" applyBorder="1" applyAlignment="1">
      <alignment horizontal="right" vertical="center"/>
    </xf>
    <xf numFmtId="0" fontId="6" fillId="0" borderId="0" xfId="0" applyFont="1" applyAlignment="1" applyProtection="1">
      <alignment horizontal="center" vertical="center" wrapText="1"/>
      <protection locked="0"/>
    </xf>
    <xf numFmtId="0" fontId="4" fillId="0" borderId="24" xfId="0" applyFont="1" applyBorder="1" applyAlignment="1">
      <alignment horizontal="right" vertical="center"/>
    </xf>
    <xf numFmtId="0" fontId="4" fillId="0" borderId="21" xfId="0" applyFont="1" applyBorder="1" applyAlignment="1">
      <alignment horizontal="right" vertical="center"/>
    </xf>
    <xf numFmtId="176" fontId="3" fillId="0" borderId="20" xfId="0" applyNumberFormat="1" applyFont="1" applyBorder="1" applyAlignment="1" applyProtection="1">
      <alignment horizontal="right" vertical="center"/>
      <protection locked="0"/>
    </xf>
    <xf numFmtId="0" fontId="8" fillId="0" borderId="62" xfId="0" applyFont="1" applyBorder="1" applyAlignment="1">
      <alignment horizontal="center" vertical="center"/>
    </xf>
    <xf numFmtId="0" fontId="8" fillId="0" borderId="18" xfId="0" applyFont="1" applyBorder="1" applyAlignment="1">
      <alignment horizontal="center" vertical="center"/>
    </xf>
    <xf numFmtId="0" fontId="8" fillId="0" borderId="57" xfId="0" applyFont="1" applyBorder="1" applyAlignment="1">
      <alignment horizontal="center" vertical="center"/>
    </xf>
    <xf numFmtId="9" fontId="8" fillId="0" borderId="63" xfId="0" applyNumberFormat="1" applyFont="1" applyBorder="1" applyAlignment="1">
      <alignment horizontal="center" vertical="center"/>
    </xf>
    <xf numFmtId="9" fontId="8" fillId="0" borderId="50" xfId="0" applyNumberFormat="1" applyFont="1" applyBorder="1" applyAlignment="1">
      <alignment horizontal="center" vertical="center"/>
    </xf>
    <xf numFmtId="9" fontId="8" fillId="0" borderId="58"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8"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8" fillId="0" borderId="10" xfId="0" applyFont="1" applyBorder="1" applyAlignment="1">
      <alignment horizontal="center" vertical="center" textRotation="255"/>
    </xf>
    <xf numFmtId="0" fontId="8" fillId="0" borderId="11"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0" borderId="70" xfId="0" applyFont="1" applyBorder="1" applyAlignment="1">
      <alignment horizontal="center" vertical="center" textRotation="255"/>
    </xf>
    <xf numFmtId="0" fontId="8" fillId="0" borderId="71" xfId="0" applyFont="1" applyBorder="1" applyAlignment="1">
      <alignment horizontal="center" vertical="center" textRotation="255"/>
    </xf>
    <xf numFmtId="0" fontId="8" fillId="0" borderId="72" xfId="0" applyFont="1" applyBorder="1" applyAlignment="1">
      <alignment horizontal="center" vertical="center" textRotation="255"/>
    </xf>
    <xf numFmtId="0" fontId="9" fillId="0" borderId="3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9"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6" xfId="0" applyFont="1" applyBorder="1" applyAlignment="1">
      <alignment horizontal="center" vertical="center" shrinkToFit="1"/>
    </xf>
    <xf numFmtId="49" fontId="8" fillId="0" borderId="1" xfId="0" applyNumberFormat="1" applyFont="1" applyBorder="1" applyAlignment="1" applyProtection="1">
      <alignment horizontal="left" vertical="center"/>
      <protection locked="0"/>
    </xf>
    <xf numFmtId="49" fontId="8" fillId="0" borderId="2" xfId="0" applyNumberFormat="1" applyFont="1" applyBorder="1" applyAlignment="1" applyProtection="1">
      <alignment horizontal="left" vertical="center"/>
      <protection locked="0"/>
    </xf>
    <xf numFmtId="49" fontId="8" fillId="0" borderId="33" xfId="0" applyNumberFormat="1" applyFont="1" applyBorder="1" applyAlignment="1" applyProtection="1">
      <alignment horizontal="left" vertical="center"/>
      <protection locked="0"/>
    </xf>
    <xf numFmtId="49" fontId="8" fillId="0" borderId="4" xfId="0" applyNumberFormat="1" applyFont="1" applyBorder="1" applyAlignment="1" applyProtection="1">
      <alignment horizontal="left" vertical="center"/>
      <protection locked="0"/>
    </xf>
    <xf numFmtId="49" fontId="8" fillId="0" borderId="5" xfId="0" applyNumberFormat="1" applyFont="1" applyBorder="1" applyAlignment="1" applyProtection="1">
      <alignment horizontal="left" vertical="center"/>
      <protection locked="0"/>
    </xf>
    <xf numFmtId="49" fontId="8" fillId="0" borderId="31" xfId="0" applyNumberFormat="1" applyFont="1" applyBorder="1" applyAlignment="1" applyProtection="1">
      <alignment horizontal="left" vertical="center"/>
      <protection locked="0"/>
    </xf>
    <xf numFmtId="0" fontId="4" fillId="3" borderId="41" xfId="0" applyFont="1" applyFill="1" applyBorder="1" applyAlignment="1">
      <alignment horizontal="center" vertical="center"/>
    </xf>
    <xf numFmtId="0" fontId="4" fillId="0" borderId="64" xfId="0" applyFont="1" applyBorder="1" applyAlignment="1">
      <alignment horizontal="center" vertical="center"/>
    </xf>
    <xf numFmtId="0" fontId="4" fillId="0" borderId="34" xfId="0" applyFont="1" applyBorder="1" applyAlignment="1">
      <alignment horizontal="center" vertical="center"/>
    </xf>
    <xf numFmtId="0" fontId="4" fillId="0" borderId="76" xfId="0" applyFont="1" applyBorder="1" applyAlignment="1">
      <alignment horizontal="center" vertical="center"/>
    </xf>
    <xf numFmtId="0" fontId="4" fillId="0" borderId="60" xfId="0" applyFont="1" applyBorder="1" applyAlignment="1">
      <alignment horizontal="center" vertical="center"/>
    </xf>
    <xf numFmtId="0" fontId="4" fillId="0" borderId="25"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77" xfId="0" applyFont="1" applyBorder="1" applyAlignment="1">
      <alignment horizontal="center" vertical="center"/>
    </xf>
    <xf numFmtId="0" fontId="4" fillId="0" borderId="67"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51" xfId="0" applyFont="1" applyBorder="1" applyAlignment="1">
      <alignment horizontal="center" vertical="center"/>
    </xf>
    <xf numFmtId="0" fontId="4" fillId="0" borderId="54" xfId="0" applyFont="1" applyBorder="1" applyAlignment="1">
      <alignment horizontal="center" vertical="center"/>
    </xf>
    <xf numFmtId="0" fontId="4" fillId="0" borderId="53" xfId="0" applyFont="1" applyBorder="1" applyAlignment="1">
      <alignment horizontal="center" vertical="center"/>
    </xf>
    <xf numFmtId="0" fontId="4" fillId="0" borderId="56" xfId="0" applyFont="1" applyBorder="1" applyAlignment="1">
      <alignment horizontal="center" vertical="center"/>
    </xf>
    <xf numFmtId="176" fontId="4" fillId="0" borderId="55" xfId="0" applyNumberFormat="1" applyFont="1" applyBorder="1" applyAlignment="1">
      <alignment horizontal="right" vertical="center"/>
    </xf>
    <xf numFmtId="176" fontId="4" fillId="0" borderId="50" xfId="0" applyNumberFormat="1" applyFont="1" applyBorder="1" applyAlignment="1">
      <alignment horizontal="right" vertical="center"/>
    </xf>
    <xf numFmtId="176" fontId="3" fillId="0" borderId="50" xfId="0" applyNumberFormat="1" applyFont="1" applyBorder="1" applyAlignment="1">
      <alignment horizontal="right" vertical="center"/>
    </xf>
    <xf numFmtId="0" fontId="4" fillId="0" borderId="75" xfId="0" applyFont="1" applyBorder="1" applyAlignment="1">
      <alignment horizontal="center" vertical="center"/>
    </xf>
    <xf numFmtId="0" fontId="4" fillId="0" borderId="8" xfId="0" applyFont="1" applyBorder="1" applyAlignment="1">
      <alignment horizontal="center" vertical="center"/>
    </xf>
    <xf numFmtId="176" fontId="3" fillId="0" borderId="48" xfId="0" applyNumberFormat="1" applyFont="1" applyBorder="1" applyAlignment="1">
      <alignment horizontal="right" vertical="center"/>
    </xf>
    <xf numFmtId="0" fontId="4" fillId="3" borderId="15" xfId="0" applyFont="1" applyFill="1" applyBorder="1" applyAlignment="1">
      <alignment horizontal="center" vertical="center"/>
    </xf>
    <xf numFmtId="0" fontId="4" fillId="0" borderId="27" xfId="0" applyFont="1" applyBorder="1" applyAlignment="1" applyProtection="1">
      <alignment horizontal="left" vertical="center" wrapText="1"/>
      <protection locked="0"/>
    </xf>
    <xf numFmtId="0" fontId="4" fillId="0" borderId="28"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4" fillId="0" borderId="52"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3" fillId="0" borderId="5" xfId="0" applyFont="1" applyBorder="1" applyAlignment="1">
      <alignment horizontal="center"/>
    </xf>
    <xf numFmtId="0" fontId="4" fillId="3" borderId="45" xfId="0" applyFont="1" applyFill="1" applyBorder="1" applyAlignment="1">
      <alignment horizontal="center" vertical="center"/>
    </xf>
    <xf numFmtId="176" fontId="3" fillId="0" borderId="20" xfId="0" applyNumberFormat="1" applyFont="1" applyBorder="1" applyAlignment="1">
      <alignment horizontal="right" vertical="center"/>
    </xf>
    <xf numFmtId="176" fontId="3" fillId="0" borderId="25" xfId="0" applyNumberFormat="1" applyFont="1" applyBorder="1" applyAlignment="1">
      <alignment horizontal="right" vertical="center"/>
    </xf>
    <xf numFmtId="0" fontId="8" fillId="0" borderId="27" xfId="0" applyFont="1" applyBorder="1" applyAlignment="1">
      <alignment horizontal="center" vertical="center" shrinkToFit="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31" xfId="0" applyFont="1" applyBorder="1" applyAlignment="1">
      <alignment horizontal="center" vertical="center" shrinkToFit="1"/>
    </xf>
    <xf numFmtId="0" fontId="5" fillId="3" borderId="15" xfId="0" applyFont="1" applyFill="1" applyBorder="1" applyAlignment="1">
      <alignment horizontal="center" vertical="center"/>
    </xf>
    <xf numFmtId="176" fontId="4" fillId="0" borderId="28" xfId="0" applyNumberFormat="1" applyFont="1" applyBorder="1" applyAlignment="1">
      <alignment horizontal="center" vertical="center"/>
    </xf>
    <xf numFmtId="176" fontId="4" fillId="0" borderId="29" xfId="0" applyNumberFormat="1" applyFont="1" applyBorder="1" applyAlignment="1">
      <alignment horizontal="center" vertical="center"/>
    </xf>
    <xf numFmtId="176" fontId="4" fillId="0" borderId="39" xfId="0" applyNumberFormat="1" applyFont="1" applyBorder="1" applyAlignment="1">
      <alignment horizontal="center" vertical="center"/>
    </xf>
    <xf numFmtId="176" fontId="4" fillId="0" borderId="40" xfId="0" applyNumberFormat="1" applyFont="1" applyBorder="1" applyAlignment="1">
      <alignment horizontal="center" vertical="center"/>
    </xf>
    <xf numFmtId="0" fontId="4" fillId="2" borderId="0" xfId="0" applyFont="1" applyFill="1" applyAlignment="1">
      <alignment horizontal="center" vertical="center"/>
    </xf>
    <xf numFmtId="0" fontId="4" fillId="0" borderId="16" xfId="0" applyFont="1" applyBorder="1" applyAlignment="1" applyProtection="1">
      <alignment horizontal="center" vertical="center"/>
      <protection locked="0"/>
    </xf>
    <xf numFmtId="177" fontId="6" fillId="0" borderId="59" xfId="0" applyNumberFormat="1" applyFont="1" applyBorder="1" applyAlignment="1">
      <alignment horizontal="center" vertical="center" wrapText="1"/>
    </xf>
    <xf numFmtId="177" fontId="6" fillId="0" borderId="23" xfId="0" applyNumberFormat="1" applyFont="1" applyBorder="1" applyAlignment="1">
      <alignment horizontal="center" vertical="center" wrapText="1"/>
    </xf>
    <xf numFmtId="177" fontId="6" fillId="0" borderId="24" xfId="0" applyNumberFormat="1" applyFont="1" applyBorder="1" applyAlignment="1">
      <alignment horizontal="center" vertical="center" wrapText="1"/>
    </xf>
    <xf numFmtId="177" fontId="6" fillId="0" borderId="52" xfId="0" applyNumberFormat="1" applyFont="1" applyBorder="1" applyAlignment="1">
      <alignment horizontal="center" vertical="center" wrapText="1"/>
    </xf>
    <xf numFmtId="177" fontId="6" fillId="0" borderId="39" xfId="0" applyNumberFormat="1" applyFont="1" applyBorder="1" applyAlignment="1">
      <alignment horizontal="center" vertical="center" wrapText="1"/>
    </xf>
    <xf numFmtId="177" fontId="6" fillId="0" borderId="56" xfId="0" applyNumberFormat="1" applyFont="1" applyBorder="1" applyAlignment="1">
      <alignment horizontal="center"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53" xfId="0" applyFont="1" applyBorder="1" applyAlignment="1">
      <alignment horizontal="left" vertical="center" wrapText="1"/>
    </xf>
    <xf numFmtId="0" fontId="4" fillId="0" borderId="39" xfId="0" applyFont="1" applyBorder="1" applyAlignment="1">
      <alignment horizontal="left" vertical="center" wrapText="1"/>
    </xf>
    <xf numFmtId="0" fontId="4" fillId="0" borderId="56" xfId="0" applyFont="1" applyBorder="1" applyAlignment="1">
      <alignment horizontal="left"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4" fillId="0" borderId="49" xfId="0" applyFont="1" applyBorder="1" applyAlignment="1">
      <alignment horizontal="center" vertical="center"/>
    </xf>
    <xf numFmtId="176" fontId="3" fillId="0" borderId="22" xfId="0" applyNumberFormat="1" applyFont="1" applyBorder="1" applyAlignment="1">
      <alignment horizontal="right" vertical="center"/>
    </xf>
    <xf numFmtId="176" fontId="3" fillId="0" borderId="23" xfId="0" applyNumberFormat="1" applyFont="1" applyBorder="1" applyAlignment="1">
      <alignment horizontal="right" vertical="center"/>
    </xf>
    <xf numFmtId="176" fontId="3" fillId="0" borderId="53" xfId="0" applyNumberFormat="1" applyFont="1" applyBorder="1" applyAlignment="1">
      <alignment horizontal="right" vertical="center"/>
    </xf>
    <xf numFmtId="176" fontId="3" fillId="0" borderId="39" xfId="0" applyNumberFormat="1" applyFont="1" applyBorder="1" applyAlignment="1">
      <alignment horizontal="right" vertical="center"/>
    </xf>
    <xf numFmtId="9" fontId="4" fillId="2" borderId="22" xfId="0" applyNumberFormat="1" applyFont="1" applyFill="1" applyBorder="1" applyAlignment="1">
      <alignment horizontal="center" vertical="center"/>
    </xf>
    <xf numFmtId="9" fontId="4" fillId="2" borderId="23" xfId="0" applyNumberFormat="1" applyFont="1" applyFill="1" applyBorder="1" applyAlignment="1">
      <alignment horizontal="center" vertical="center"/>
    </xf>
    <xf numFmtId="9" fontId="4" fillId="2" borderId="53" xfId="0" applyNumberFormat="1" applyFont="1" applyFill="1" applyBorder="1" applyAlignment="1">
      <alignment horizontal="center" vertical="center"/>
    </xf>
    <xf numFmtId="9" fontId="4" fillId="2" borderId="39" xfId="0" applyNumberFormat="1" applyFont="1" applyFill="1" applyBorder="1" applyAlignment="1">
      <alignment horizontal="center" vertical="center"/>
    </xf>
    <xf numFmtId="177" fontId="6" fillId="0" borderId="46" xfId="0" applyNumberFormat="1" applyFont="1" applyBorder="1" applyAlignment="1">
      <alignment horizontal="center" vertical="center" wrapText="1"/>
    </xf>
    <xf numFmtId="177" fontId="6" fillId="0" borderId="14" xfId="0" applyNumberFormat="1" applyFont="1" applyBorder="1" applyAlignment="1">
      <alignment horizontal="center" vertical="center" wrapText="1"/>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9" fontId="4" fillId="2" borderId="17" xfId="0" applyNumberFormat="1" applyFont="1" applyFill="1" applyBorder="1" applyAlignment="1">
      <alignment horizontal="center" vertical="center"/>
    </xf>
    <xf numFmtId="9" fontId="4" fillId="2" borderId="18" xfId="0" applyNumberFormat="1" applyFont="1" applyFill="1" applyBorder="1" applyAlignment="1">
      <alignment horizontal="center" vertical="center"/>
    </xf>
    <xf numFmtId="177" fontId="6" fillId="0" borderId="60" xfId="0" applyNumberFormat="1" applyFont="1" applyBorder="1" applyAlignment="1">
      <alignment horizontal="center" vertical="center" wrapText="1"/>
    </xf>
    <xf numFmtId="177" fontId="6" fillId="0" borderId="25" xfId="0" applyNumberFormat="1" applyFont="1" applyBorder="1" applyAlignment="1">
      <alignment horizontal="center" vertical="center" wrapText="1"/>
    </xf>
    <xf numFmtId="177" fontId="6" fillId="0" borderId="21" xfId="0" applyNumberFormat="1" applyFont="1" applyBorder="1" applyAlignment="1">
      <alignment horizontal="center" vertical="center" wrapText="1"/>
    </xf>
    <xf numFmtId="0" fontId="4" fillId="0" borderId="20" xfId="0" applyFont="1" applyBorder="1" applyAlignment="1">
      <alignment horizontal="left" vertical="center" wrapText="1"/>
    </xf>
    <xf numFmtId="0" fontId="4" fillId="0" borderId="25" xfId="0" applyFont="1" applyBorder="1" applyAlignment="1">
      <alignment horizontal="left" vertical="center" wrapText="1"/>
    </xf>
    <xf numFmtId="0" fontId="4" fillId="0" borderId="21" xfId="0" applyFont="1" applyBorder="1" applyAlignment="1">
      <alignment horizontal="left" vertical="center" wrapText="1"/>
    </xf>
    <xf numFmtId="9" fontId="4" fillId="2" borderId="20" xfId="0" applyNumberFormat="1" applyFont="1" applyFill="1" applyBorder="1" applyAlignment="1">
      <alignment horizontal="center" vertical="center"/>
    </xf>
    <xf numFmtId="9" fontId="4" fillId="2" borderId="25" xfId="0" applyNumberFormat="1" applyFont="1" applyFill="1" applyBorder="1" applyAlignment="1">
      <alignment horizontal="center" vertical="center"/>
    </xf>
    <xf numFmtId="177" fontId="6" fillId="0" borderId="68" xfId="0" applyNumberFormat="1" applyFont="1" applyBorder="1" applyAlignment="1">
      <alignment horizontal="center" vertical="center" wrapText="1"/>
    </xf>
    <xf numFmtId="177" fontId="6" fillId="0" borderId="69" xfId="0" applyNumberFormat="1" applyFont="1" applyBorder="1" applyAlignment="1">
      <alignment horizontal="center" vertical="center" wrapText="1"/>
    </xf>
    <xf numFmtId="0" fontId="8" fillId="0" borderId="2" xfId="0" applyFont="1" applyBorder="1" applyAlignment="1">
      <alignment horizontal="left" vertical="center"/>
    </xf>
    <xf numFmtId="0" fontId="8" fillId="0" borderId="33" xfId="0" applyFont="1" applyBorder="1" applyAlignment="1">
      <alignment horizontal="left" vertical="center"/>
    </xf>
    <xf numFmtId="0" fontId="8" fillId="0" borderId="39" xfId="0" applyFont="1" applyBorder="1" applyAlignment="1">
      <alignment horizontal="left" vertical="center"/>
    </xf>
    <xf numFmtId="0" fontId="8" fillId="0" borderId="40" xfId="0" applyFont="1" applyBorder="1" applyAlignment="1">
      <alignment horizontal="left" vertical="center"/>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52" xfId="0" applyFont="1" applyBorder="1" applyAlignment="1">
      <alignment horizontal="left" vertical="center" wrapText="1"/>
    </xf>
    <xf numFmtId="0" fontId="4" fillId="0" borderId="40" xfId="0" applyFont="1" applyBorder="1" applyAlignment="1">
      <alignment horizontal="left" vertical="center" wrapText="1"/>
    </xf>
    <xf numFmtId="178" fontId="4" fillId="0" borderId="0" xfId="0" applyNumberFormat="1" applyFont="1" applyAlignment="1">
      <alignment horizontal="left"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179" fontId="8" fillId="0" borderId="1" xfId="0" applyNumberFormat="1" applyFont="1" applyBorder="1" applyAlignment="1">
      <alignment horizontal="left" vertical="center"/>
    </xf>
    <xf numFmtId="179" fontId="8" fillId="0" borderId="2" xfId="0" applyNumberFormat="1" applyFont="1" applyBorder="1" applyAlignment="1">
      <alignment horizontal="left" vertical="center"/>
    </xf>
    <xf numFmtId="179" fontId="8" fillId="0" borderId="33" xfId="0" applyNumberFormat="1" applyFont="1" applyBorder="1" applyAlignment="1">
      <alignment horizontal="left" vertical="center"/>
    </xf>
    <xf numFmtId="179" fontId="8" fillId="0" borderId="4" xfId="0" applyNumberFormat="1" applyFont="1" applyBorder="1" applyAlignment="1">
      <alignment horizontal="left" vertical="center"/>
    </xf>
    <xf numFmtId="179" fontId="8" fillId="0" borderId="5" xfId="0" applyNumberFormat="1" applyFont="1" applyBorder="1" applyAlignment="1">
      <alignment horizontal="left" vertical="center"/>
    </xf>
    <xf numFmtId="179" fontId="8" fillId="0" borderId="31" xfId="0" applyNumberFormat="1"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wrapText="1"/>
    </xf>
    <xf numFmtId="0" fontId="4" fillId="0" borderId="16" xfId="0" applyFont="1" applyBorder="1" applyAlignment="1">
      <alignment horizontal="center" vertical="center"/>
    </xf>
    <xf numFmtId="176" fontId="4" fillId="0" borderId="26" xfId="0" applyNumberFormat="1" applyFont="1" applyBorder="1" applyAlignment="1">
      <alignment horizontal="center" vertical="center"/>
    </xf>
    <xf numFmtId="176" fontId="4" fillId="0" borderId="18" xfId="0" applyNumberFormat="1" applyFont="1" applyBorder="1" applyAlignment="1">
      <alignment horizontal="center" vertical="center"/>
    </xf>
    <xf numFmtId="176" fontId="4" fillId="0" borderId="55" xfId="0" applyNumberFormat="1" applyFont="1" applyBorder="1" applyAlignment="1">
      <alignment horizontal="center" vertical="center"/>
    </xf>
    <xf numFmtId="176" fontId="4" fillId="0" borderId="50" xfId="0" applyNumberFormat="1" applyFont="1" applyBorder="1" applyAlignment="1">
      <alignment horizontal="center" vertical="center"/>
    </xf>
    <xf numFmtId="179" fontId="8" fillId="0" borderId="1" xfId="0" applyNumberFormat="1" applyFont="1" applyBorder="1" applyAlignment="1" applyProtection="1">
      <alignment horizontal="left" vertical="center"/>
      <protection locked="0"/>
    </xf>
    <xf numFmtId="179" fontId="8" fillId="0" borderId="2" xfId="0" applyNumberFormat="1" applyFont="1" applyBorder="1" applyAlignment="1" applyProtection="1">
      <alignment horizontal="left" vertical="center"/>
      <protection locked="0"/>
    </xf>
    <xf numFmtId="179" fontId="8" fillId="0" borderId="33" xfId="0" applyNumberFormat="1" applyFont="1" applyBorder="1" applyAlignment="1" applyProtection="1">
      <alignment horizontal="left" vertical="center"/>
      <protection locked="0"/>
    </xf>
    <xf numFmtId="179" fontId="8" fillId="0" borderId="4" xfId="0" applyNumberFormat="1" applyFont="1" applyBorder="1" applyAlignment="1" applyProtection="1">
      <alignment horizontal="left" vertical="center"/>
      <protection locked="0"/>
    </xf>
    <xf numFmtId="179" fontId="8" fillId="0" borderId="5" xfId="0" applyNumberFormat="1" applyFont="1" applyBorder="1" applyAlignment="1" applyProtection="1">
      <alignment horizontal="left" vertical="center"/>
      <protection locked="0"/>
    </xf>
    <xf numFmtId="179" fontId="8" fillId="0" borderId="31" xfId="0" applyNumberFormat="1" applyFont="1" applyBorder="1" applyAlignment="1" applyProtection="1">
      <alignment horizontal="left" vertical="center"/>
      <protection locked="0"/>
    </xf>
  </cellXfs>
  <cellStyles count="4">
    <cellStyle name="パーセント 2" xfId="3" xr:uid="{DE8ED1CC-7177-43FE-8310-3BC6D84FE819}"/>
    <cellStyle name="桁区切り 2" xfId="2" xr:uid="{CAA2E2B3-2776-4163-BB7A-19266ED5BE1C}"/>
    <cellStyle name="標準" xfId="0" builtinId="0"/>
    <cellStyle name="標準 2" xfId="1" xr:uid="{A0DCDAFB-90BF-48B6-85E1-4383DE6926AE}"/>
  </cellStyles>
  <dxfs count="0"/>
  <tableStyles count="0" defaultTableStyle="TableStyleMedium2" defaultPivotStyle="PivotStyleLight16"/>
  <colors>
    <mruColors>
      <color rgb="FFFFC746"/>
      <color rgb="FFFFFD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35</xdr:col>
      <xdr:colOff>180975</xdr:colOff>
      <xdr:row>18</xdr:row>
      <xdr:rowOff>47625</xdr:rowOff>
    </xdr:from>
    <xdr:to>
      <xdr:col>39</xdr:col>
      <xdr:colOff>495300</xdr:colOff>
      <xdr:row>37</xdr:row>
      <xdr:rowOff>180975</xdr:rowOff>
    </xdr:to>
    <xdr:sp macro="" textlink="">
      <xdr:nvSpPr>
        <xdr:cNvPr id="2" name="テキスト ボックス 1">
          <a:extLst>
            <a:ext uri="{FF2B5EF4-FFF2-40B4-BE49-F238E27FC236}">
              <a16:creationId xmlns:a16="http://schemas.microsoft.com/office/drawing/2014/main" id="{EA17B88D-02BA-4074-A3CE-FAED43BE1273}"/>
            </a:ext>
          </a:extLst>
        </xdr:cNvPr>
        <xdr:cNvSpPr txBox="1"/>
      </xdr:nvSpPr>
      <xdr:spPr>
        <a:xfrm>
          <a:off x="7658100" y="3143250"/>
          <a:ext cx="3057525" cy="3800475"/>
        </a:xfrm>
        <a:prstGeom prst="rect">
          <a:avLst/>
        </a:prstGeom>
        <a:solidFill>
          <a:srgbClr val="FFFDC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3600">
              <a:latin typeface="游ゴシック" panose="020B0400000000000000" pitchFamily="50" charset="-128"/>
              <a:ea typeface="游ゴシック" panose="020B0400000000000000" pitchFamily="50" charset="-128"/>
            </a:rPr>
            <a:t>(</a:t>
          </a:r>
          <a:r>
            <a:rPr kumimoji="1" lang="ja-JP" altLang="en-US" sz="3600">
              <a:latin typeface="游ゴシック" panose="020B0400000000000000" pitchFamily="50" charset="-128"/>
              <a:ea typeface="游ゴシック" panose="020B0400000000000000" pitchFamily="50" charset="-128"/>
            </a:rPr>
            <a:t>控</a:t>
          </a:r>
          <a:r>
            <a:rPr kumimoji="1" lang="en-US" altLang="ja-JP" sz="3600">
              <a:latin typeface="游ゴシック" panose="020B0400000000000000" pitchFamily="50" charset="-128"/>
              <a:ea typeface="游ゴシック" panose="020B0400000000000000" pitchFamily="50" charset="-128"/>
            </a:rPr>
            <a:t>)</a:t>
          </a:r>
          <a:endParaRPr kumimoji="1" lang="ja-JP" altLang="en-US" sz="3600">
            <a:latin typeface="游ゴシック" panose="020B0400000000000000" pitchFamily="50" charset="-128"/>
            <a:ea typeface="游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200025</xdr:colOff>
      <xdr:row>1</xdr:row>
      <xdr:rowOff>0</xdr:rowOff>
    </xdr:from>
    <xdr:to>
      <xdr:col>23</xdr:col>
      <xdr:colOff>142875</xdr:colOff>
      <xdr:row>2</xdr:row>
      <xdr:rowOff>9524</xdr:rowOff>
    </xdr:to>
    <xdr:sp macro="" textlink="">
      <xdr:nvSpPr>
        <xdr:cNvPr id="2" name="四角形: 角を丸くする 1">
          <a:extLst>
            <a:ext uri="{FF2B5EF4-FFF2-40B4-BE49-F238E27FC236}">
              <a16:creationId xmlns:a16="http://schemas.microsoft.com/office/drawing/2014/main" id="{D9E81952-42A7-4875-A86D-B5A233EA1701}"/>
            </a:ext>
          </a:extLst>
        </xdr:cNvPr>
        <xdr:cNvSpPr/>
      </xdr:nvSpPr>
      <xdr:spPr>
        <a:xfrm>
          <a:off x="2295525" y="285750"/>
          <a:ext cx="3038475" cy="247649"/>
        </a:xfrm>
        <a:prstGeom prst="roundRect">
          <a:avLst/>
        </a:prstGeom>
        <a:solidFill>
          <a:schemeClr val="bg1">
            <a:lumMod val="75000"/>
            <a:alpha val="50000"/>
          </a:schemeClr>
        </a:solidFill>
        <a:ln w="19050" cap="flat" cmpd="sng" algn="ctr">
          <a:solidFill>
            <a:srgbClr val="FF000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23</xdr:col>
      <xdr:colOff>171450</xdr:colOff>
      <xdr:row>1</xdr:row>
      <xdr:rowOff>133350</xdr:rowOff>
    </xdr:from>
    <xdr:to>
      <xdr:col>25</xdr:col>
      <xdr:colOff>9525</xdr:colOff>
      <xdr:row>1</xdr:row>
      <xdr:rowOff>133350</xdr:rowOff>
    </xdr:to>
    <xdr:cxnSp macro="">
      <xdr:nvCxnSpPr>
        <xdr:cNvPr id="3" name="直線矢印コネクタ 2">
          <a:extLst>
            <a:ext uri="{FF2B5EF4-FFF2-40B4-BE49-F238E27FC236}">
              <a16:creationId xmlns:a16="http://schemas.microsoft.com/office/drawing/2014/main" id="{493E4B7A-CA18-44C7-BC5E-CCD3FD2A3D9E}"/>
            </a:ext>
          </a:extLst>
        </xdr:cNvPr>
        <xdr:cNvCxnSpPr/>
      </xdr:nvCxnSpPr>
      <xdr:spPr>
        <a:xfrm flipH="1">
          <a:off x="5362575" y="419100"/>
          <a:ext cx="314325"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85725</xdr:colOff>
      <xdr:row>1</xdr:row>
      <xdr:rowOff>38100</xdr:rowOff>
    </xdr:from>
    <xdr:to>
      <xdr:col>35</xdr:col>
      <xdr:colOff>219075</xdr:colOff>
      <xdr:row>2</xdr:row>
      <xdr:rowOff>19050</xdr:rowOff>
    </xdr:to>
    <xdr:sp macro="" textlink="">
      <xdr:nvSpPr>
        <xdr:cNvPr id="4" name="テキスト ボックス 3">
          <a:extLst>
            <a:ext uri="{FF2B5EF4-FFF2-40B4-BE49-F238E27FC236}">
              <a16:creationId xmlns:a16="http://schemas.microsoft.com/office/drawing/2014/main" id="{D1DEE917-B475-4F3B-9683-D2F2BFA4E2F5}"/>
            </a:ext>
          </a:extLst>
        </xdr:cNvPr>
        <xdr:cNvSpPr txBox="1"/>
      </xdr:nvSpPr>
      <xdr:spPr>
        <a:xfrm>
          <a:off x="5753100" y="323850"/>
          <a:ext cx="1943100" cy="219075"/>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01</a:t>
          </a:r>
          <a:r>
            <a:rPr kumimoji="1" lang="ja-JP" altLang="en-US" sz="800">
              <a:solidFill>
                <a:schemeClr val="tx1"/>
              </a:solidFill>
              <a:latin typeface="ＭＳ ゴシック" panose="020B0609070205080204" pitchFamily="49" charset="-128"/>
              <a:ea typeface="ＭＳ ゴシック" panose="020B0609070205080204" pitchFamily="49" charset="-128"/>
            </a:rPr>
            <a:t>］各月末日を記入（年は西暦）</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38100</xdr:colOff>
      <xdr:row>5</xdr:row>
      <xdr:rowOff>0</xdr:rowOff>
    </xdr:from>
    <xdr:to>
      <xdr:col>30</xdr:col>
      <xdr:colOff>190500</xdr:colOff>
      <xdr:row>10</xdr:row>
      <xdr:rowOff>123825</xdr:rowOff>
    </xdr:to>
    <xdr:sp macro="" textlink="">
      <xdr:nvSpPr>
        <xdr:cNvPr id="5" name="四角形: 角を丸くする 4">
          <a:extLst>
            <a:ext uri="{FF2B5EF4-FFF2-40B4-BE49-F238E27FC236}">
              <a16:creationId xmlns:a16="http://schemas.microsoft.com/office/drawing/2014/main" id="{403F4BFE-3FC5-43AA-9EFD-28F6EEAAC069}"/>
            </a:ext>
          </a:extLst>
        </xdr:cNvPr>
        <xdr:cNvSpPr/>
      </xdr:nvSpPr>
      <xdr:spPr>
        <a:xfrm>
          <a:off x="4181475" y="1047750"/>
          <a:ext cx="2867025" cy="102870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161925</xdr:colOff>
      <xdr:row>5</xdr:row>
      <xdr:rowOff>180975</xdr:rowOff>
    </xdr:from>
    <xdr:to>
      <xdr:col>30</xdr:col>
      <xdr:colOff>104776</xdr:colOff>
      <xdr:row>10</xdr:row>
      <xdr:rowOff>47626</xdr:rowOff>
    </xdr:to>
    <xdr:sp macro="" textlink="">
      <xdr:nvSpPr>
        <xdr:cNvPr id="6" name="テキスト ボックス 5">
          <a:extLst>
            <a:ext uri="{FF2B5EF4-FFF2-40B4-BE49-F238E27FC236}">
              <a16:creationId xmlns:a16="http://schemas.microsoft.com/office/drawing/2014/main" id="{0ABD8E33-63EC-4FBD-A713-A9CAACB64789}"/>
            </a:ext>
          </a:extLst>
        </xdr:cNvPr>
        <xdr:cNvSpPr txBox="1"/>
      </xdr:nvSpPr>
      <xdr:spPr>
        <a:xfrm>
          <a:off x="4400550" y="1228725"/>
          <a:ext cx="2562226" cy="771526"/>
        </a:xfrm>
        <a:prstGeom prst="rect">
          <a:avLst/>
        </a:prstGeom>
        <a:no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8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02</a:t>
          </a:r>
          <a:r>
            <a:rPr kumimoji="1" lang="ja-JP" altLang="en-US" sz="800">
              <a:solidFill>
                <a:schemeClr val="tx1"/>
              </a:solidFill>
              <a:latin typeface="ＭＳ ゴシック" panose="020B0609070205080204" pitchFamily="49" charset="-128"/>
              <a:ea typeface="ＭＳ ゴシック" panose="020B0609070205080204" pitchFamily="49" charset="-128"/>
            </a:rPr>
            <a:t>］住所・会社名・代表者を明記してください。</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r>
            <a:rPr kumimoji="1" lang="ja-JP" altLang="en-US" sz="800">
              <a:solidFill>
                <a:schemeClr val="tx1"/>
              </a:solidFill>
              <a:latin typeface="ＭＳ ゴシック" panose="020B0609070205080204" pitchFamily="49" charset="-128"/>
              <a:ea typeface="ＭＳ ゴシック" panose="020B0609070205080204" pitchFamily="49" charset="-128"/>
            </a:rPr>
            <a:t>尚、</a:t>
          </a:r>
          <a:r>
            <a:rPr kumimoji="1" lang="ja-JP" altLang="en-US" sz="1400" b="1">
              <a:solidFill>
                <a:srgbClr val="FF0000"/>
              </a:solidFill>
              <a:latin typeface="ＭＳ ゴシック" panose="020B0609070205080204" pitchFamily="49" charset="-128"/>
              <a:ea typeface="ＭＳ ゴシック" panose="020B0609070205080204" pitchFamily="49" charset="-128"/>
            </a:rPr>
            <a:t>社印は必ず捺印</a:t>
          </a:r>
          <a:r>
            <a:rPr kumimoji="1" lang="ja-JP" altLang="en-US" sz="800">
              <a:solidFill>
                <a:schemeClr val="tx1"/>
              </a:solidFill>
              <a:latin typeface="ＭＳ ゴシック" panose="020B0609070205080204" pitchFamily="49" charset="-128"/>
              <a:ea typeface="ＭＳ ゴシック" panose="020B0609070205080204" pitchFamily="49" charset="-128"/>
            </a:rPr>
            <a:t>してください</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0</xdr:colOff>
      <xdr:row>12</xdr:row>
      <xdr:rowOff>0</xdr:rowOff>
    </xdr:from>
    <xdr:to>
      <xdr:col>31</xdr:col>
      <xdr:colOff>19050</xdr:colOff>
      <xdr:row>14</xdr:row>
      <xdr:rowOff>38100</xdr:rowOff>
    </xdr:to>
    <xdr:sp macro="" textlink="">
      <xdr:nvSpPr>
        <xdr:cNvPr id="7" name="四角形: 角を丸くする 6">
          <a:extLst>
            <a:ext uri="{FF2B5EF4-FFF2-40B4-BE49-F238E27FC236}">
              <a16:creationId xmlns:a16="http://schemas.microsoft.com/office/drawing/2014/main" id="{5251EC9A-EE9B-4664-9C1D-45E2463714DC}"/>
            </a:ext>
          </a:extLst>
        </xdr:cNvPr>
        <xdr:cNvSpPr/>
      </xdr:nvSpPr>
      <xdr:spPr>
        <a:xfrm>
          <a:off x="4238625" y="2238375"/>
          <a:ext cx="2876550" cy="32385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123825</xdr:colOff>
      <xdr:row>12</xdr:row>
      <xdr:rowOff>19050</xdr:rowOff>
    </xdr:from>
    <xdr:to>
      <xdr:col>29</xdr:col>
      <xdr:colOff>104775</xdr:colOff>
      <xdr:row>14</xdr:row>
      <xdr:rowOff>104774</xdr:rowOff>
    </xdr:to>
    <xdr:sp macro="" textlink="">
      <xdr:nvSpPr>
        <xdr:cNvPr id="8" name="テキスト ボックス 7">
          <a:extLst>
            <a:ext uri="{FF2B5EF4-FFF2-40B4-BE49-F238E27FC236}">
              <a16:creationId xmlns:a16="http://schemas.microsoft.com/office/drawing/2014/main" id="{05ECFF2B-DB9C-47D3-9222-FC4CBA7B0A53}"/>
            </a:ext>
          </a:extLst>
        </xdr:cNvPr>
        <xdr:cNvSpPr txBox="1"/>
      </xdr:nvSpPr>
      <xdr:spPr>
        <a:xfrm>
          <a:off x="4362450" y="2257425"/>
          <a:ext cx="2362200" cy="371474"/>
        </a:xfrm>
        <a:prstGeom prst="rect">
          <a:avLst/>
        </a:prstGeom>
        <a:no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8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03</a:t>
          </a:r>
          <a:r>
            <a:rPr kumimoji="1" lang="ja-JP" altLang="en-US" sz="800">
              <a:solidFill>
                <a:schemeClr val="tx1"/>
              </a:solidFill>
              <a:latin typeface="ＭＳ ゴシック" panose="020B0609070205080204" pitchFamily="49" charset="-128"/>
              <a:ea typeface="ＭＳ ゴシック" panose="020B0609070205080204" pitchFamily="49" charset="-128"/>
            </a:rPr>
            <a:t>］登録番号を</a:t>
          </a:r>
          <a:r>
            <a:rPr kumimoji="1" lang="ja-JP" altLang="en-US" sz="1100" b="1">
              <a:solidFill>
                <a:srgbClr val="FF0000"/>
              </a:solidFill>
              <a:latin typeface="ＭＳ ゴシック" panose="020B0609070205080204" pitchFamily="49" charset="-128"/>
              <a:ea typeface="ＭＳ ゴシック" panose="020B0609070205080204" pitchFamily="49" charset="-128"/>
            </a:rPr>
            <a:t>必ずご記入ください</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9</xdr:row>
      <xdr:rowOff>85725</xdr:rowOff>
    </xdr:from>
    <xdr:to>
      <xdr:col>13</xdr:col>
      <xdr:colOff>19050</xdr:colOff>
      <xdr:row>17</xdr:row>
      <xdr:rowOff>95250</xdr:rowOff>
    </xdr:to>
    <xdr:sp macro="" textlink="">
      <xdr:nvSpPr>
        <xdr:cNvPr id="9" name="四角形: 角を丸くする 8">
          <a:extLst>
            <a:ext uri="{FF2B5EF4-FFF2-40B4-BE49-F238E27FC236}">
              <a16:creationId xmlns:a16="http://schemas.microsoft.com/office/drawing/2014/main" id="{01FE6E8D-7DD8-4820-90DB-73A187F8C599}"/>
            </a:ext>
          </a:extLst>
        </xdr:cNvPr>
        <xdr:cNvSpPr/>
      </xdr:nvSpPr>
      <xdr:spPr>
        <a:xfrm>
          <a:off x="47625" y="1895475"/>
          <a:ext cx="3019425" cy="1152525"/>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7</xdr:row>
      <xdr:rowOff>0</xdr:rowOff>
    </xdr:from>
    <xdr:to>
      <xdr:col>13</xdr:col>
      <xdr:colOff>209548</xdr:colOff>
      <xdr:row>8</xdr:row>
      <xdr:rowOff>104775</xdr:rowOff>
    </xdr:to>
    <xdr:sp macro="" textlink="">
      <xdr:nvSpPr>
        <xdr:cNvPr id="10" name="テキスト ボックス 9">
          <a:extLst>
            <a:ext uri="{FF2B5EF4-FFF2-40B4-BE49-F238E27FC236}">
              <a16:creationId xmlns:a16="http://schemas.microsoft.com/office/drawing/2014/main" id="{FCCC314B-5F28-4A2D-9038-B2F764475843}"/>
            </a:ext>
          </a:extLst>
        </xdr:cNvPr>
        <xdr:cNvSpPr txBox="1"/>
      </xdr:nvSpPr>
      <xdr:spPr>
        <a:xfrm>
          <a:off x="57150" y="1428750"/>
          <a:ext cx="3200398" cy="295275"/>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rPr>
            <a:t>［</a:t>
          </a:r>
          <a:r>
            <a:rPr kumimoji="1" lang="en-US" altLang="ja-JP" sz="900">
              <a:solidFill>
                <a:schemeClr val="tx1"/>
              </a:solidFill>
            </a:rPr>
            <a:t>04</a:t>
          </a:r>
          <a:r>
            <a:rPr kumimoji="1" lang="ja-JP" altLang="en-US" sz="900">
              <a:solidFill>
                <a:schemeClr val="tx1"/>
              </a:solidFill>
            </a:rPr>
            <a:t>］初めての取引、又は振込口座を変更の場合ご記入</a:t>
          </a:r>
        </a:p>
      </xdr:txBody>
    </xdr:sp>
    <xdr:clientData/>
  </xdr:twoCellAnchor>
  <xdr:twoCellAnchor>
    <xdr:from>
      <xdr:col>6</xdr:col>
      <xdr:colOff>209550</xdr:colOff>
      <xdr:row>8</xdr:row>
      <xdr:rowOff>9525</xdr:rowOff>
    </xdr:from>
    <xdr:to>
      <xdr:col>6</xdr:col>
      <xdr:colOff>209550</xdr:colOff>
      <xdr:row>9</xdr:row>
      <xdr:rowOff>95250</xdr:rowOff>
    </xdr:to>
    <xdr:cxnSp macro="">
      <xdr:nvCxnSpPr>
        <xdr:cNvPr id="11" name="直線矢印コネクタ 10">
          <a:extLst>
            <a:ext uri="{FF2B5EF4-FFF2-40B4-BE49-F238E27FC236}">
              <a16:creationId xmlns:a16="http://schemas.microsoft.com/office/drawing/2014/main" id="{BE411524-1B1F-4875-8932-3B86129AB49C}"/>
            </a:ext>
          </a:extLst>
        </xdr:cNvPr>
        <xdr:cNvCxnSpPr/>
      </xdr:nvCxnSpPr>
      <xdr:spPr>
        <a:xfrm>
          <a:off x="1590675" y="1628775"/>
          <a:ext cx="0" cy="2762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18</xdr:row>
      <xdr:rowOff>57150</xdr:rowOff>
    </xdr:from>
    <xdr:to>
      <xdr:col>35</xdr:col>
      <xdr:colOff>9525</xdr:colOff>
      <xdr:row>21</xdr:row>
      <xdr:rowOff>47625</xdr:rowOff>
    </xdr:to>
    <xdr:sp macro="" textlink="">
      <xdr:nvSpPr>
        <xdr:cNvPr id="14" name="四角形: 角を丸くする 13">
          <a:extLst>
            <a:ext uri="{FF2B5EF4-FFF2-40B4-BE49-F238E27FC236}">
              <a16:creationId xmlns:a16="http://schemas.microsoft.com/office/drawing/2014/main" id="{246D43D5-6428-4EDD-B9B2-D4FE894CBD1A}"/>
            </a:ext>
          </a:extLst>
        </xdr:cNvPr>
        <xdr:cNvSpPr/>
      </xdr:nvSpPr>
      <xdr:spPr>
        <a:xfrm>
          <a:off x="1123950" y="3152775"/>
          <a:ext cx="6362700" cy="561975"/>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180975</xdr:colOff>
      <xdr:row>16</xdr:row>
      <xdr:rowOff>0</xdr:rowOff>
    </xdr:from>
    <xdr:to>
      <xdr:col>30</xdr:col>
      <xdr:colOff>180975</xdr:colOff>
      <xdr:row>20</xdr:row>
      <xdr:rowOff>200025</xdr:rowOff>
    </xdr:to>
    <xdr:sp macro="" textlink="">
      <xdr:nvSpPr>
        <xdr:cNvPr id="15" name="テキスト ボックス 14">
          <a:extLst>
            <a:ext uri="{FF2B5EF4-FFF2-40B4-BE49-F238E27FC236}">
              <a16:creationId xmlns:a16="http://schemas.microsoft.com/office/drawing/2014/main" id="{284ECD8F-5F60-42C8-AD58-4D12551C6C69}"/>
            </a:ext>
          </a:extLst>
        </xdr:cNvPr>
        <xdr:cNvSpPr txBox="1"/>
      </xdr:nvSpPr>
      <xdr:spPr>
        <a:xfrm>
          <a:off x="4657725" y="2809875"/>
          <a:ext cx="2381250" cy="819150"/>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en-US" altLang="ja-JP" sz="900">
              <a:solidFill>
                <a:schemeClr val="tx1"/>
              </a:solidFill>
              <a:latin typeface="ＭＳ ゴシック" panose="020B0609070205080204" pitchFamily="49" charset="-128"/>
              <a:ea typeface="ＭＳ ゴシック" panose="020B0609070205080204" pitchFamily="49" charset="-128"/>
            </a:rPr>
            <a:t>05</a:t>
          </a:r>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正式工事名称</a:t>
          </a:r>
          <a:r>
            <a:rPr kumimoji="1" lang="ja-JP" altLang="en-US" sz="900">
              <a:solidFill>
                <a:schemeClr val="tx1"/>
              </a:solidFill>
              <a:latin typeface="ＭＳ ゴシック" panose="020B0609070205080204" pitchFamily="49" charset="-128"/>
              <a:ea typeface="ＭＳ ゴシック" panose="020B0609070205080204" pitchFamily="49" charset="-128"/>
            </a:rPr>
            <a:t>をご記入ください</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100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正式工事名称が不明な場合は</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必ず弊社工事担当者に</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900">
              <a:solidFill>
                <a:schemeClr val="tx1"/>
              </a:solidFill>
              <a:latin typeface="ＭＳ ゴシック" panose="020B0609070205080204" pitchFamily="49" charset="-128"/>
              <a:ea typeface="ＭＳ ゴシック" panose="020B0609070205080204" pitchFamily="49" charset="-128"/>
            </a:rPr>
            <a:t>　　　 ご確認ください</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endParaRPr kumimoji="1" lang="en-US" altLang="ja-JP" sz="1000">
            <a:solidFill>
              <a:schemeClr val="tx1"/>
            </a:solidFill>
            <a:latin typeface="メイリオ" panose="020B0604030504040204" pitchFamily="50" charset="-128"/>
            <a:ea typeface="メイリオ" panose="020B0604030504040204" pitchFamily="50" charset="-128"/>
          </a:endParaRPr>
        </a:p>
        <a:p>
          <a:r>
            <a:rPr kumimoji="1" lang="ja-JP" altLang="en-US" sz="1000">
              <a:solidFill>
                <a:schemeClr val="tx1"/>
              </a:solidFill>
              <a:latin typeface="メイリオ" panose="020B0604030504040204" pitchFamily="50" charset="-128"/>
              <a:ea typeface="メイリオ" panose="020B0604030504040204" pitchFamily="50" charset="-128"/>
            </a:rPr>
            <a:t>　　　</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19</xdr:col>
      <xdr:colOff>57150</xdr:colOff>
      <xdr:row>19</xdr:row>
      <xdr:rowOff>219075</xdr:rowOff>
    </xdr:from>
    <xdr:to>
      <xdr:col>20</xdr:col>
      <xdr:colOff>219075</xdr:colOff>
      <xdr:row>19</xdr:row>
      <xdr:rowOff>219075</xdr:rowOff>
    </xdr:to>
    <xdr:cxnSp macro="">
      <xdr:nvCxnSpPr>
        <xdr:cNvPr id="16" name="直線矢印コネクタ 15">
          <a:extLst>
            <a:ext uri="{FF2B5EF4-FFF2-40B4-BE49-F238E27FC236}">
              <a16:creationId xmlns:a16="http://schemas.microsoft.com/office/drawing/2014/main" id="{003A4070-8658-4AAD-BF67-8E4F181FCB4D}"/>
            </a:ext>
          </a:extLst>
        </xdr:cNvPr>
        <xdr:cNvCxnSpPr/>
      </xdr:nvCxnSpPr>
      <xdr:spPr>
        <a:xfrm flipH="1">
          <a:off x="4295775" y="3409950"/>
          <a:ext cx="400050"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28575</xdr:colOff>
      <xdr:row>23</xdr:row>
      <xdr:rowOff>76200</xdr:rowOff>
    </xdr:from>
    <xdr:to>
      <xdr:col>25</xdr:col>
      <xdr:colOff>171450</xdr:colOff>
      <xdr:row>25</xdr:row>
      <xdr:rowOff>19050</xdr:rowOff>
    </xdr:to>
    <xdr:sp macro="" textlink="">
      <xdr:nvSpPr>
        <xdr:cNvPr id="19" name="四角形: 角を丸くする 18">
          <a:extLst>
            <a:ext uri="{FF2B5EF4-FFF2-40B4-BE49-F238E27FC236}">
              <a16:creationId xmlns:a16="http://schemas.microsoft.com/office/drawing/2014/main" id="{A0FF43D8-1DA4-40EF-9BA0-3EB8EAB9D2D0}"/>
            </a:ext>
          </a:extLst>
        </xdr:cNvPr>
        <xdr:cNvSpPr/>
      </xdr:nvSpPr>
      <xdr:spPr>
        <a:xfrm>
          <a:off x="266700" y="4219575"/>
          <a:ext cx="5572125" cy="323850"/>
        </a:xfrm>
        <a:prstGeom prst="roundRect">
          <a:avLst/>
        </a:prstGeom>
        <a:solidFill>
          <a:srgbClr val="FFC746"/>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latin typeface="ＭＳ ゴシック" panose="020B0609070205080204" pitchFamily="49" charset="-128"/>
              <a:ea typeface="ＭＳ ゴシック" panose="020B0609070205080204" pitchFamily="49" charset="-128"/>
            </a:rPr>
            <a:t>［</a:t>
          </a:r>
          <a:r>
            <a:rPr kumimoji="1" lang="en-US" altLang="ja-JP" sz="900" b="1">
              <a:solidFill>
                <a:schemeClr val="tx1"/>
              </a:solidFill>
              <a:latin typeface="ＭＳ ゴシック" panose="020B0609070205080204" pitchFamily="49" charset="-128"/>
              <a:ea typeface="ＭＳ ゴシック" panose="020B0609070205080204" pitchFamily="49" charset="-128"/>
            </a:rPr>
            <a:t>06</a:t>
          </a:r>
          <a:r>
            <a:rPr kumimoji="1" lang="ja-JP" altLang="en-US" sz="900" b="1">
              <a:solidFill>
                <a:schemeClr val="tx1"/>
              </a:solidFill>
              <a:latin typeface="ＭＳ ゴシック" panose="020B0609070205080204" pitchFamily="49" charset="-128"/>
              <a:ea typeface="ＭＳ ゴシック" panose="020B0609070205080204" pitchFamily="49" charset="-128"/>
            </a:rPr>
            <a:t>］年月日（工期）、工事内容（品目）、数量・単位・単価・税率を必ず記入してください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0</xdr:colOff>
      <xdr:row>21</xdr:row>
      <xdr:rowOff>209550</xdr:rowOff>
    </xdr:from>
    <xdr:to>
      <xdr:col>17</xdr:col>
      <xdr:colOff>0</xdr:colOff>
      <xdr:row>23</xdr:row>
      <xdr:rowOff>38100</xdr:rowOff>
    </xdr:to>
    <xdr:cxnSp macro="">
      <xdr:nvCxnSpPr>
        <xdr:cNvPr id="20" name="直線矢印コネクタ 19">
          <a:extLst>
            <a:ext uri="{FF2B5EF4-FFF2-40B4-BE49-F238E27FC236}">
              <a16:creationId xmlns:a16="http://schemas.microsoft.com/office/drawing/2014/main" id="{85702155-6037-4365-9CF1-5CE4C765D294}"/>
            </a:ext>
          </a:extLst>
        </xdr:cNvPr>
        <xdr:cNvCxnSpPr/>
      </xdr:nvCxnSpPr>
      <xdr:spPr>
        <a:xfrm flipV="1">
          <a:off x="4000500"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21</xdr:row>
      <xdr:rowOff>219075</xdr:rowOff>
    </xdr:from>
    <xdr:to>
      <xdr:col>8</xdr:col>
      <xdr:colOff>85725</xdr:colOff>
      <xdr:row>23</xdr:row>
      <xdr:rowOff>47625</xdr:rowOff>
    </xdr:to>
    <xdr:cxnSp macro="">
      <xdr:nvCxnSpPr>
        <xdr:cNvPr id="22" name="直線矢印コネクタ 21">
          <a:extLst>
            <a:ext uri="{FF2B5EF4-FFF2-40B4-BE49-F238E27FC236}">
              <a16:creationId xmlns:a16="http://schemas.microsoft.com/office/drawing/2014/main" id="{08BADA1E-B98E-4DB1-9B34-A250C6C72292}"/>
            </a:ext>
          </a:extLst>
        </xdr:cNvPr>
        <xdr:cNvCxnSpPr/>
      </xdr:nvCxnSpPr>
      <xdr:spPr>
        <a:xfrm flipV="1">
          <a:off x="1943100" y="3886200"/>
          <a:ext cx="0" cy="304800"/>
        </a:xfrm>
        <a:prstGeom prst="straightConnector1">
          <a:avLst/>
        </a:prstGeom>
        <a:noFill/>
        <a:ln w="28575" cap="flat" cmpd="sng" algn="ctr">
          <a:solidFill>
            <a:srgbClr val="FF0000"/>
          </a:solidFill>
          <a:prstDash val="solid"/>
          <a:miter lim="800000"/>
          <a:tailEnd type="triangle"/>
        </a:ln>
        <a:effectLst/>
      </xdr:spPr>
    </xdr:cxnSp>
    <xdr:clientData/>
  </xdr:twoCellAnchor>
  <xdr:twoCellAnchor>
    <xdr:from>
      <xdr:col>15</xdr:col>
      <xdr:colOff>9525</xdr:colOff>
      <xdr:row>21</xdr:row>
      <xdr:rowOff>209550</xdr:rowOff>
    </xdr:from>
    <xdr:to>
      <xdr:col>15</xdr:col>
      <xdr:colOff>9525</xdr:colOff>
      <xdr:row>23</xdr:row>
      <xdr:rowOff>38100</xdr:rowOff>
    </xdr:to>
    <xdr:cxnSp macro="">
      <xdr:nvCxnSpPr>
        <xdr:cNvPr id="24" name="直線矢印コネクタ 23">
          <a:extLst>
            <a:ext uri="{FF2B5EF4-FFF2-40B4-BE49-F238E27FC236}">
              <a16:creationId xmlns:a16="http://schemas.microsoft.com/office/drawing/2014/main" id="{93ED84DB-15E2-4337-BC86-352C75DF6621}"/>
            </a:ext>
          </a:extLst>
        </xdr:cNvPr>
        <xdr:cNvCxnSpPr/>
      </xdr:nvCxnSpPr>
      <xdr:spPr>
        <a:xfrm flipV="1">
          <a:off x="3533775"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22</xdr:row>
      <xdr:rowOff>0</xdr:rowOff>
    </xdr:from>
    <xdr:to>
      <xdr:col>3</xdr:col>
      <xdr:colOff>0</xdr:colOff>
      <xdr:row>23</xdr:row>
      <xdr:rowOff>66675</xdr:rowOff>
    </xdr:to>
    <xdr:cxnSp macro="">
      <xdr:nvCxnSpPr>
        <xdr:cNvPr id="25" name="直線矢印コネクタ 24">
          <a:extLst>
            <a:ext uri="{FF2B5EF4-FFF2-40B4-BE49-F238E27FC236}">
              <a16:creationId xmlns:a16="http://schemas.microsoft.com/office/drawing/2014/main" id="{4756C777-48AB-4FE5-97A5-C1E74A48986A}"/>
            </a:ext>
          </a:extLst>
        </xdr:cNvPr>
        <xdr:cNvCxnSpPr/>
      </xdr:nvCxnSpPr>
      <xdr:spPr>
        <a:xfrm flipV="1">
          <a:off x="714375" y="3905250"/>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21</xdr:row>
      <xdr:rowOff>209550</xdr:rowOff>
    </xdr:from>
    <xdr:to>
      <xdr:col>21</xdr:col>
      <xdr:colOff>114300</xdr:colOff>
      <xdr:row>23</xdr:row>
      <xdr:rowOff>38100</xdr:rowOff>
    </xdr:to>
    <xdr:cxnSp macro="">
      <xdr:nvCxnSpPr>
        <xdr:cNvPr id="26" name="直線矢印コネクタ 25">
          <a:extLst>
            <a:ext uri="{FF2B5EF4-FFF2-40B4-BE49-F238E27FC236}">
              <a16:creationId xmlns:a16="http://schemas.microsoft.com/office/drawing/2014/main" id="{58A8E6CC-DE00-4AEB-92FD-8A8293A682CA}"/>
            </a:ext>
          </a:extLst>
        </xdr:cNvPr>
        <xdr:cNvCxnSpPr/>
      </xdr:nvCxnSpPr>
      <xdr:spPr>
        <a:xfrm flipV="1">
          <a:off x="4829175"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9525</xdr:colOff>
      <xdr:row>21</xdr:row>
      <xdr:rowOff>209550</xdr:rowOff>
    </xdr:from>
    <xdr:to>
      <xdr:col>25</xdr:col>
      <xdr:colOff>9525</xdr:colOff>
      <xdr:row>23</xdr:row>
      <xdr:rowOff>38100</xdr:rowOff>
    </xdr:to>
    <xdr:cxnSp macro="">
      <xdr:nvCxnSpPr>
        <xdr:cNvPr id="27" name="直線矢印コネクタ 26">
          <a:extLst>
            <a:ext uri="{FF2B5EF4-FFF2-40B4-BE49-F238E27FC236}">
              <a16:creationId xmlns:a16="http://schemas.microsoft.com/office/drawing/2014/main" id="{58352D51-F026-4300-B755-37B7C5ECCBF5}"/>
            </a:ext>
          </a:extLst>
        </xdr:cNvPr>
        <xdr:cNvCxnSpPr/>
      </xdr:nvCxnSpPr>
      <xdr:spPr>
        <a:xfrm flipV="1">
          <a:off x="5676900"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31</xdr:row>
      <xdr:rowOff>9525</xdr:rowOff>
    </xdr:from>
    <xdr:to>
      <xdr:col>20</xdr:col>
      <xdr:colOff>209551</xdr:colOff>
      <xdr:row>32</xdr:row>
      <xdr:rowOff>152400</xdr:rowOff>
    </xdr:to>
    <xdr:sp macro="" textlink="">
      <xdr:nvSpPr>
        <xdr:cNvPr id="28" name="テキスト ボックス 27">
          <a:extLst>
            <a:ext uri="{FF2B5EF4-FFF2-40B4-BE49-F238E27FC236}">
              <a16:creationId xmlns:a16="http://schemas.microsoft.com/office/drawing/2014/main" id="{E0CD2D0E-EDC8-46F9-8FC8-6FCF25DA620E}"/>
            </a:ext>
          </a:extLst>
        </xdr:cNvPr>
        <xdr:cNvSpPr txBox="1"/>
      </xdr:nvSpPr>
      <xdr:spPr>
        <a:xfrm>
          <a:off x="619125" y="5676900"/>
          <a:ext cx="4067176" cy="285750"/>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en-US" altLang="ja-JP" sz="900">
              <a:solidFill>
                <a:schemeClr val="tx1"/>
              </a:solidFill>
              <a:latin typeface="ＭＳ ゴシック" panose="020B0609070205080204" pitchFamily="49" charset="-128"/>
              <a:ea typeface="ＭＳ ゴシック" panose="020B0609070205080204" pitchFamily="49" charset="-128"/>
            </a:rPr>
            <a:t>07</a:t>
          </a:r>
          <a:r>
            <a:rPr kumimoji="1" lang="ja-JP" altLang="en-US" sz="900">
              <a:solidFill>
                <a:schemeClr val="tx1"/>
              </a:solidFill>
              <a:latin typeface="ＭＳ ゴシック" panose="020B0609070205080204" pitchFamily="49" charset="-128"/>
              <a:ea typeface="ＭＳ ゴシック" panose="020B0609070205080204" pitchFamily="49" charset="-128"/>
            </a:rPr>
            <a:t>］紙に出力して手書きの場合は消費税額及び税抜金額を記載ください</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r>
            <a:rPr kumimoji="1" lang="ja-JP" altLang="en-US" sz="1000">
              <a:solidFill>
                <a:schemeClr val="tx1"/>
              </a:solidFill>
              <a:latin typeface="メイリオ" panose="020B0604030504040204" pitchFamily="50" charset="-128"/>
              <a:ea typeface="メイリオ" panose="020B0604030504040204" pitchFamily="50" charset="-128"/>
            </a:rPr>
            <a:t>　　　</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47625</xdr:colOff>
      <xdr:row>33</xdr:row>
      <xdr:rowOff>47625</xdr:rowOff>
    </xdr:from>
    <xdr:to>
      <xdr:col>13</xdr:col>
      <xdr:colOff>47625</xdr:colOff>
      <xdr:row>34</xdr:row>
      <xdr:rowOff>104775</xdr:rowOff>
    </xdr:to>
    <xdr:cxnSp macro="">
      <xdr:nvCxnSpPr>
        <xdr:cNvPr id="29" name="直線矢印コネクタ 28">
          <a:extLst>
            <a:ext uri="{FF2B5EF4-FFF2-40B4-BE49-F238E27FC236}">
              <a16:creationId xmlns:a16="http://schemas.microsoft.com/office/drawing/2014/main" id="{43691D5A-E193-4929-A848-B009A8A274FC}"/>
            </a:ext>
          </a:extLst>
        </xdr:cNvPr>
        <xdr:cNvCxnSpPr/>
      </xdr:nvCxnSpPr>
      <xdr:spPr>
        <a:xfrm>
          <a:off x="3095625" y="6048375"/>
          <a:ext cx="0" cy="2476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35</xdr:row>
      <xdr:rowOff>9525</xdr:rowOff>
    </xdr:from>
    <xdr:to>
      <xdr:col>19</xdr:col>
      <xdr:colOff>209550</xdr:colOff>
      <xdr:row>37</xdr:row>
      <xdr:rowOff>180975</xdr:rowOff>
    </xdr:to>
    <xdr:sp macro="" textlink="">
      <xdr:nvSpPr>
        <xdr:cNvPr id="30" name="四角形: 角を丸くする 29">
          <a:extLst>
            <a:ext uri="{FF2B5EF4-FFF2-40B4-BE49-F238E27FC236}">
              <a16:creationId xmlns:a16="http://schemas.microsoft.com/office/drawing/2014/main" id="{7899F823-341B-4E0E-8D6F-B058FFC3F9F0}"/>
            </a:ext>
          </a:extLst>
        </xdr:cNvPr>
        <xdr:cNvSpPr/>
      </xdr:nvSpPr>
      <xdr:spPr>
        <a:xfrm>
          <a:off x="371475" y="6391275"/>
          <a:ext cx="4076700" cy="55245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561975</xdr:colOff>
      <xdr:row>14</xdr:row>
      <xdr:rowOff>66675</xdr:rowOff>
    </xdr:from>
    <xdr:to>
      <xdr:col>39</xdr:col>
      <xdr:colOff>190500</xdr:colOff>
      <xdr:row>16</xdr:row>
      <xdr:rowOff>123825</xdr:rowOff>
    </xdr:to>
    <xdr:sp macro="" textlink="">
      <xdr:nvSpPr>
        <xdr:cNvPr id="31" name="テキスト ボックス 30">
          <a:extLst>
            <a:ext uri="{FF2B5EF4-FFF2-40B4-BE49-F238E27FC236}">
              <a16:creationId xmlns:a16="http://schemas.microsoft.com/office/drawing/2014/main" id="{9CA6869A-BB8F-4855-AACC-1B382CBB8571}"/>
            </a:ext>
          </a:extLst>
        </xdr:cNvPr>
        <xdr:cNvSpPr txBox="1"/>
      </xdr:nvSpPr>
      <xdr:spPr>
        <a:xfrm>
          <a:off x="8724900" y="2590800"/>
          <a:ext cx="1685925" cy="342900"/>
        </a:xfrm>
        <a:prstGeom prst="rect">
          <a:avLst/>
        </a:prstGeom>
        <a:solidFill>
          <a:srgbClr val="FFC74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FF0000"/>
              </a:solidFill>
              <a:latin typeface="ＭＳ ゴシック" panose="020B0609070205080204" pitchFamily="49" charset="-128"/>
              <a:ea typeface="ＭＳ ゴシック" panose="020B0609070205080204" pitchFamily="49" charset="-128"/>
            </a:rPr>
            <a:t>注意事項</a:t>
          </a:r>
        </a:p>
      </xdr:txBody>
    </xdr:sp>
    <xdr:clientData/>
  </xdr:twoCellAnchor>
  <xdr:twoCellAnchor>
    <xdr:from>
      <xdr:col>35</xdr:col>
      <xdr:colOff>123825</xdr:colOff>
      <xdr:row>18</xdr:row>
      <xdr:rowOff>19050</xdr:rowOff>
    </xdr:from>
    <xdr:to>
      <xdr:col>41</xdr:col>
      <xdr:colOff>9525</xdr:colOff>
      <xdr:row>24</xdr:row>
      <xdr:rowOff>9525</xdr:rowOff>
    </xdr:to>
    <xdr:sp macro="" textlink="">
      <xdr:nvSpPr>
        <xdr:cNvPr id="32" name="テキスト ボックス 31">
          <a:extLst>
            <a:ext uri="{FF2B5EF4-FFF2-40B4-BE49-F238E27FC236}">
              <a16:creationId xmlns:a16="http://schemas.microsoft.com/office/drawing/2014/main" id="{5D8D75C5-E5AF-4F02-9682-0CA63EE891AD}"/>
            </a:ext>
          </a:extLst>
        </xdr:cNvPr>
        <xdr:cNvSpPr txBox="1"/>
      </xdr:nvSpPr>
      <xdr:spPr>
        <a:xfrm>
          <a:off x="7600950" y="3114675"/>
          <a:ext cx="4000500" cy="1276350"/>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ＭＳ ゴシック" panose="020B0609070205080204" pitchFamily="49" charset="-128"/>
              <a:ea typeface="ＭＳ ゴシック" panose="020B0609070205080204" pitchFamily="49" charset="-128"/>
            </a:rPr>
            <a:t>工事下請契約</a:t>
          </a:r>
          <a:endParaRPr kumimoji="1" lang="en-US" altLang="ja-JP" sz="1100" b="1" u="sng">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・弊社発注工事は、注文書・請書を取り交わして頂きます。</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労務費も同様となります。</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・請求金額が一定額未満の場合、契約手続きを省略いたし</a:t>
          </a:r>
          <a:endParaRPr kumimoji="1" lang="en-US" altLang="ja-JP" sz="1050">
            <a:latin typeface="ＭＳ ゴシック" panose="020B0609070205080204" pitchFamily="49" charset="-128"/>
            <a:ea typeface="ＭＳ ゴシック" panose="020B0609070205080204" pitchFamily="49" charset="-128"/>
          </a:endParaRPr>
        </a:p>
        <a:p>
          <a:r>
            <a:rPr kumimoji="1" lang="en-US" altLang="ja-JP" sz="1050">
              <a:latin typeface="ＭＳ ゴシック" panose="020B0609070205080204" pitchFamily="49" charset="-128"/>
              <a:ea typeface="ＭＳ ゴシック" panose="020B0609070205080204" pitchFamily="49" charset="-128"/>
            </a:rPr>
            <a:t>  </a:t>
          </a:r>
          <a:r>
            <a:rPr kumimoji="1" lang="ja-JP" altLang="en-US" sz="1050">
              <a:latin typeface="ＭＳ ゴシック" panose="020B0609070205080204" pitchFamily="49" charset="-128"/>
              <a:ea typeface="ＭＳ ゴシック" panose="020B0609070205080204" pitchFamily="49" charset="-128"/>
            </a:rPr>
            <a:t>ますので、弊社工事担当者にご確認ください。</a:t>
          </a:r>
          <a:endParaRPr kumimoji="1" lang="en-US" altLang="ja-JP" sz="1050">
            <a:latin typeface="ＭＳ ゴシック" panose="020B0609070205080204" pitchFamily="49" charset="-128"/>
            <a:ea typeface="ＭＳ ゴシック" panose="020B0609070205080204" pitchFamily="49" charset="-128"/>
          </a:endParaRPr>
        </a:p>
        <a:p>
          <a:endParaRPr kumimoji="1" lang="ja-JP" altLang="en-US" sz="600"/>
        </a:p>
      </xdr:txBody>
    </xdr:sp>
    <xdr:clientData/>
  </xdr:twoCellAnchor>
  <xdr:twoCellAnchor>
    <xdr:from>
      <xdr:col>35</xdr:col>
      <xdr:colOff>133349</xdr:colOff>
      <xdr:row>25</xdr:row>
      <xdr:rowOff>28575</xdr:rowOff>
    </xdr:from>
    <xdr:to>
      <xdr:col>41</xdr:col>
      <xdr:colOff>9525</xdr:colOff>
      <xdr:row>33</xdr:row>
      <xdr:rowOff>57150</xdr:rowOff>
    </xdr:to>
    <xdr:sp macro="" textlink="">
      <xdr:nvSpPr>
        <xdr:cNvPr id="33" name="テキスト ボックス 32">
          <a:extLst>
            <a:ext uri="{FF2B5EF4-FFF2-40B4-BE49-F238E27FC236}">
              <a16:creationId xmlns:a16="http://schemas.microsoft.com/office/drawing/2014/main" id="{12FE155B-13F2-4A1B-8DDE-E5FFC81BDEC0}"/>
            </a:ext>
          </a:extLst>
        </xdr:cNvPr>
        <xdr:cNvSpPr txBox="1"/>
      </xdr:nvSpPr>
      <xdr:spPr>
        <a:xfrm>
          <a:off x="7610474" y="4552950"/>
          <a:ext cx="3990976" cy="1504950"/>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ＭＳ ゴシック" panose="020B0609070205080204" pitchFamily="49" charset="-128"/>
              <a:ea typeface="ＭＳ ゴシック" panose="020B0609070205080204" pitchFamily="49" charset="-128"/>
            </a:rPr>
            <a:t>支払条件</a:t>
          </a:r>
          <a:endParaRPr kumimoji="1" lang="en-US" altLang="ja-JP" sz="1100" b="1" u="sng">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・請求は毎月、月末締めとし、翌々月</a:t>
          </a:r>
          <a:r>
            <a:rPr kumimoji="1" lang="en-US" altLang="ja-JP" sz="1000">
              <a:latin typeface="ＭＳ ゴシック" panose="020B0609070205080204" pitchFamily="49" charset="-128"/>
              <a:ea typeface="ＭＳ ゴシック" panose="020B0609070205080204" pitchFamily="49" charset="-128"/>
            </a:rPr>
            <a:t>20</a:t>
          </a:r>
          <a:r>
            <a:rPr kumimoji="1" lang="ja-JP" altLang="en-US" sz="1000">
              <a:latin typeface="ＭＳ ゴシック" panose="020B0609070205080204" pitchFamily="49" charset="-128"/>
              <a:ea typeface="ＭＳ ゴシック" panose="020B0609070205080204" pitchFamily="49" charset="-128"/>
            </a:rPr>
            <a:t>日支払といたします。</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・月支払合計金額が</a:t>
          </a:r>
          <a:r>
            <a:rPr kumimoji="1" lang="en-US" altLang="ja-JP" sz="1000">
              <a:solidFill>
                <a:srgbClr val="FF0000"/>
              </a:solidFill>
              <a:latin typeface="ＭＳ ゴシック" panose="020B0609070205080204" pitchFamily="49" charset="-128"/>
              <a:ea typeface="ＭＳ ゴシック" panose="020B0609070205080204" pitchFamily="49" charset="-128"/>
            </a:rPr>
            <a:t>600</a:t>
          </a:r>
          <a:r>
            <a:rPr kumimoji="1" lang="ja-JP" altLang="en-US" sz="1000">
              <a:solidFill>
                <a:srgbClr val="FF0000"/>
              </a:solidFill>
              <a:latin typeface="ＭＳ ゴシック" panose="020B0609070205080204" pitchFamily="49" charset="-128"/>
              <a:ea typeface="ＭＳ ゴシック" panose="020B0609070205080204" pitchFamily="49" charset="-128"/>
            </a:rPr>
            <a:t>万円未満（税込）の場合は全額お振込み</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a:p>
          <a:r>
            <a:rPr kumimoji="1" lang="en-US" altLang="ja-JP" sz="1000">
              <a:solidFill>
                <a:srgbClr val="FF0000"/>
              </a:solidFill>
              <a:latin typeface="ＭＳ ゴシック" panose="020B0609070205080204" pitchFamily="49" charset="-128"/>
              <a:ea typeface="ＭＳ ゴシック" panose="020B0609070205080204" pitchFamily="49" charset="-128"/>
            </a:rPr>
            <a:t> </a:t>
          </a:r>
          <a:r>
            <a:rPr kumimoji="1" lang="ja-JP" altLang="en-US" sz="1000">
              <a:solidFill>
                <a:srgbClr val="FF0000"/>
              </a:solidFill>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いたします。</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・月支払合計金額が</a:t>
          </a:r>
          <a:r>
            <a:rPr kumimoji="1" lang="en-US" altLang="ja-JP" sz="1000">
              <a:solidFill>
                <a:srgbClr val="FF0000"/>
              </a:solidFill>
              <a:latin typeface="ＭＳ ゴシック" panose="020B0609070205080204" pitchFamily="49" charset="-128"/>
              <a:ea typeface="ＭＳ ゴシック" panose="020B0609070205080204" pitchFamily="49" charset="-128"/>
            </a:rPr>
            <a:t>600</a:t>
          </a:r>
          <a:r>
            <a:rPr kumimoji="1" lang="ja-JP" altLang="en-US" sz="1000">
              <a:solidFill>
                <a:srgbClr val="FF0000"/>
              </a:solidFill>
              <a:latin typeface="ＭＳ ゴシック" panose="020B0609070205080204" pitchFamily="49" charset="-128"/>
              <a:ea typeface="ＭＳ ゴシック" panose="020B0609070205080204" pitchFamily="49" charset="-128"/>
            </a:rPr>
            <a:t>万円以上（税込）の場合は現金</a:t>
          </a:r>
          <a:r>
            <a:rPr kumimoji="1" lang="en-US" altLang="ja-JP" sz="1000">
              <a:solidFill>
                <a:srgbClr val="FF0000"/>
              </a:solidFill>
              <a:latin typeface="ＭＳ ゴシック" panose="020B0609070205080204" pitchFamily="49" charset="-128"/>
              <a:ea typeface="ＭＳ ゴシック" panose="020B0609070205080204" pitchFamily="49" charset="-128"/>
            </a:rPr>
            <a:t>45</a:t>
          </a:r>
          <a:r>
            <a:rPr kumimoji="1" lang="ja-JP" altLang="en-US" sz="1000">
              <a:solidFill>
                <a:srgbClr val="FF0000"/>
              </a:solidFill>
              <a:latin typeface="ＭＳ ゴシック" panose="020B0609070205080204" pitchFamily="49" charset="-128"/>
              <a:ea typeface="ＭＳ ゴシック" panose="020B0609070205080204" pitchFamily="49" charset="-128"/>
            </a:rPr>
            <a:t>％、</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a:p>
          <a:r>
            <a:rPr kumimoji="1" lang="en-US" altLang="ja-JP" sz="1000">
              <a:solidFill>
                <a:srgbClr val="FF0000"/>
              </a:solidFill>
              <a:latin typeface="ＭＳ ゴシック" panose="020B0609070205080204" pitchFamily="49" charset="-128"/>
              <a:ea typeface="ＭＳ ゴシック" panose="020B0609070205080204" pitchFamily="49" charset="-128"/>
            </a:rPr>
            <a:t>  </a:t>
          </a:r>
          <a:r>
            <a:rPr kumimoji="1" lang="ja-JP" altLang="en-US" sz="1000">
              <a:solidFill>
                <a:srgbClr val="FF0000"/>
              </a:solidFill>
              <a:latin typeface="ＭＳ ゴシック" panose="020B0609070205080204" pitchFamily="49" charset="-128"/>
              <a:ea typeface="ＭＳ ゴシック" panose="020B0609070205080204" pitchFamily="49" charset="-128"/>
            </a:rPr>
            <a:t>手形</a:t>
          </a:r>
          <a:r>
            <a:rPr kumimoji="1" lang="en-US" altLang="ja-JP" sz="1000">
              <a:solidFill>
                <a:srgbClr val="FF0000"/>
              </a:solidFill>
              <a:latin typeface="ＭＳ ゴシック" panose="020B0609070205080204" pitchFamily="49" charset="-128"/>
              <a:ea typeface="ＭＳ ゴシック" panose="020B0609070205080204" pitchFamily="49" charset="-128"/>
            </a:rPr>
            <a:t>55</a:t>
          </a:r>
          <a:r>
            <a:rPr kumimoji="1" lang="ja-JP" altLang="en-US" sz="1000">
              <a:solidFill>
                <a:srgbClr val="FF0000"/>
              </a:solidFill>
              <a:latin typeface="ＭＳ ゴシック" panose="020B0609070205080204" pitchFamily="49" charset="-128"/>
              <a:ea typeface="ＭＳ ゴシック" panose="020B0609070205080204" pitchFamily="49" charset="-128"/>
            </a:rPr>
            <a:t>％（標準サイト</a:t>
          </a:r>
          <a:r>
            <a:rPr kumimoji="1" lang="en-US" altLang="ja-JP" sz="1000">
              <a:solidFill>
                <a:srgbClr val="FF0000"/>
              </a:solidFill>
              <a:latin typeface="ＭＳ ゴシック" panose="020B0609070205080204" pitchFamily="49" charset="-128"/>
              <a:ea typeface="ＭＳ ゴシック" panose="020B0609070205080204" pitchFamily="49" charset="-128"/>
            </a:rPr>
            <a:t>60</a:t>
          </a:r>
          <a:r>
            <a:rPr kumimoji="1" lang="ja-JP" altLang="en-US" sz="1000">
              <a:solidFill>
                <a:srgbClr val="FF0000"/>
              </a:solidFill>
              <a:latin typeface="ＭＳ ゴシック" panose="020B0609070205080204" pitchFamily="49" charset="-128"/>
              <a:ea typeface="ＭＳ ゴシック" panose="020B0609070205080204" pitchFamily="49" charset="-128"/>
            </a:rPr>
            <a:t>日）</a:t>
          </a:r>
          <a:r>
            <a:rPr kumimoji="1" lang="ja-JP" altLang="en-US" sz="1000">
              <a:latin typeface="ＭＳ ゴシック" panose="020B0609070205080204" pitchFamily="49" charset="-128"/>
              <a:ea typeface="ＭＳ ゴシック" panose="020B0609070205080204" pitchFamily="49" charset="-128"/>
            </a:rPr>
            <a:t>となります。</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①現金はお振込みいたします。</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②手形は郵送にて上記支払日に発送いたします。</a:t>
          </a:r>
          <a:endParaRPr kumimoji="1" lang="en-US" altLang="ja-JP" sz="1000">
            <a:latin typeface="ＭＳ ゴシック" panose="020B0609070205080204" pitchFamily="49" charset="-128"/>
            <a:ea typeface="ＭＳ ゴシック" panose="020B0609070205080204" pitchFamily="49" charset="-128"/>
          </a:endParaRPr>
        </a:p>
        <a:p>
          <a:endParaRPr kumimoji="1" lang="ja-JP" altLang="en-US" sz="600"/>
        </a:p>
      </xdr:txBody>
    </xdr:sp>
    <xdr:clientData/>
  </xdr:twoCellAnchor>
  <xdr:twoCellAnchor>
    <xdr:from>
      <xdr:col>36</xdr:col>
      <xdr:colOff>409575</xdr:colOff>
      <xdr:row>35</xdr:row>
      <xdr:rowOff>9525</xdr:rowOff>
    </xdr:from>
    <xdr:to>
      <xdr:col>39</xdr:col>
      <xdr:colOff>371475</xdr:colOff>
      <xdr:row>36</xdr:row>
      <xdr:rowOff>161925</xdr:rowOff>
    </xdr:to>
    <xdr:sp macro="" textlink="">
      <xdr:nvSpPr>
        <xdr:cNvPr id="34" name="テキスト ボックス 33">
          <a:extLst>
            <a:ext uri="{FF2B5EF4-FFF2-40B4-BE49-F238E27FC236}">
              <a16:creationId xmlns:a16="http://schemas.microsoft.com/office/drawing/2014/main" id="{A0E2F3F1-C4DB-4A31-85F8-D21E37870930}"/>
            </a:ext>
          </a:extLst>
        </xdr:cNvPr>
        <xdr:cNvSpPr txBox="1"/>
      </xdr:nvSpPr>
      <xdr:spPr>
        <a:xfrm>
          <a:off x="8572500" y="6391275"/>
          <a:ext cx="20193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本社電話番号　</a:t>
          </a:r>
          <a:r>
            <a:rPr kumimoji="1" lang="en-US" altLang="ja-JP" sz="1000">
              <a:solidFill>
                <a:schemeClr val="tx1"/>
              </a:solidFill>
              <a:latin typeface="ＭＳ ゴシック" panose="020B0609070205080204" pitchFamily="49" charset="-128"/>
              <a:ea typeface="ＭＳ ゴシック" panose="020B0609070205080204" pitchFamily="49" charset="-128"/>
            </a:rPr>
            <a:t>03-3202-9111</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95251</xdr:colOff>
      <xdr:row>28</xdr:row>
      <xdr:rowOff>76200</xdr:rowOff>
    </xdr:from>
    <xdr:to>
      <xdr:col>32</xdr:col>
      <xdr:colOff>38101</xdr:colOff>
      <xdr:row>29</xdr:row>
      <xdr:rowOff>161925</xdr:rowOff>
    </xdr:to>
    <xdr:sp macro="" textlink="">
      <xdr:nvSpPr>
        <xdr:cNvPr id="12" name="四角形: 角を丸くする 11">
          <a:extLst>
            <a:ext uri="{FF2B5EF4-FFF2-40B4-BE49-F238E27FC236}">
              <a16:creationId xmlns:a16="http://schemas.microsoft.com/office/drawing/2014/main" id="{6D3C8538-5EDF-490A-A784-99A60FE1A36F}"/>
            </a:ext>
          </a:extLst>
        </xdr:cNvPr>
        <xdr:cNvSpPr/>
      </xdr:nvSpPr>
      <xdr:spPr>
        <a:xfrm>
          <a:off x="4095751" y="5172075"/>
          <a:ext cx="3181350" cy="323850"/>
        </a:xfrm>
        <a:prstGeom prst="roundRect">
          <a:avLst/>
        </a:prstGeom>
        <a:solidFill>
          <a:srgbClr val="FFC746"/>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latin typeface="ＭＳ ゴシック" panose="020B0609070205080204" pitchFamily="49" charset="-128"/>
              <a:ea typeface="ＭＳ ゴシック" panose="020B0609070205080204" pitchFamily="49" charset="-128"/>
            </a:rPr>
            <a:t>［</a:t>
          </a:r>
          <a:r>
            <a:rPr kumimoji="1" lang="en-US" altLang="ja-JP" sz="900" b="1">
              <a:solidFill>
                <a:schemeClr val="tx1"/>
              </a:solidFill>
              <a:latin typeface="ＭＳ ゴシック" panose="020B0609070205080204" pitchFamily="49" charset="-128"/>
              <a:ea typeface="ＭＳ ゴシック" panose="020B0609070205080204" pitchFamily="49" charset="-128"/>
            </a:rPr>
            <a:t>06</a:t>
          </a:r>
          <a:r>
            <a:rPr kumimoji="1" lang="ja-JP" altLang="en-US" sz="900" b="1">
              <a:solidFill>
                <a:schemeClr val="tx1"/>
              </a:solidFill>
              <a:latin typeface="ＭＳ ゴシック" panose="020B0609070205080204" pitchFamily="49" charset="-128"/>
              <a:ea typeface="ＭＳ ゴシック" panose="020B0609070205080204" pitchFamily="49" charset="-128"/>
            </a:rPr>
            <a:t>］特に税率の選択を忘れないようお願いいたします</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24</xdr:col>
      <xdr:colOff>228600</xdr:colOff>
      <xdr:row>26</xdr:row>
      <xdr:rowOff>180975</xdr:rowOff>
    </xdr:from>
    <xdr:to>
      <xdr:col>24</xdr:col>
      <xdr:colOff>228600</xdr:colOff>
      <xdr:row>28</xdr:row>
      <xdr:rowOff>9525</xdr:rowOff>
    </xdr:to>
    <xdr:cxnSp macro="">
      <xdr:nvCxnSpPr>
        <xdr:cNvPr id="13" name="直線矢印コネクタ 12">
          <a:extLst>
            <a:ext uri="{FF2B5EF4-FFF2-40B4-BE49-F238E27FC236}">
              <a16:creationId xmlns:a16="http://schemas.microsoft.com/office/drawing/2014/main" id="{3027824C-9471-4E50-865C-095A55F13FEE}"/>
            </a:ext>
          </a:extLst>
        </xdr:cNvPr>
        <xdr:cNvCxnSpPr/>
      </xdr:nvCxnSpPr>
      <xdr:spPr>
        <a:xfrm flipV="1">
          <a:off x="5657850" y="4800600"/>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200025</xdr:colOff>
      <xdr:row>2</xdr:row>
      <xdr:rowOff>0</xdr:rowOff>
    </xdr:from>
    <xdr:to>
      <xdr:col>23</xdr:col>
      <xdr:colOff>142875</xdr:colOff>
      <xdr:row>3</xdr:row>
      <xdr:rowOff>9524</xdr:rowOff>
    </xdr:to>
    <xdr:sp macro="" textlink="">
      <xdr:nvSpPr>
        <xdr:cNvPr id="2" name="四角形: 角を丸くする 1">
          <a:extLst>
            <a:ext uri="{FF2B5EF4-FFF2-40B4-BE49-F238E27FC236}">
              <a16:creationId xmlns:a16="http://schemas.microsoft.com/office/drawing/2014/main" id="{08B74581-1D76-4640-9BB7-6A3C4104751C}"/>
            </a:ext>
          </a:extLst>
        </xdr:cNvPr>
        <xdr:cNvSpPr/>
      </xdr:nvSpPr>
      <xdr:spPr>
        <a:xfrm>
          <a:off x="2295525" y="285750"/>
          <a:ext cx="3038475" cy="247649"/>
        </a:xfrm>
        <a:prstGeom prst="roundRect">
          <a:avLst/>
        </a:prstGeom>
        <a:solidFill>
          <a:schemeClr val="bg1">
            <a:lumMod val="75000"/>
            <a:alpha val="50000"/>
          </a:schemeClr>
        </a:solidFill>
        <a:ln w="19050" cap="flat" cmpd="sng" algn="ctr">
          <a:solidFill>
            <a:srgbClr val="FF000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23</xdr:col>
      <xdr:colOff>171450</xdr:colOff>
      <xdr:row>2</xdr:row>
      <xdr:rowOff>133350</xdr:rowOff>
    </xdr:from>
    <xdr:to>
      <xdr:col>25</xdr:col>
      <xdr:colOff>9525</xdr:colOff>
      <xdr:row>2</xdr:row>
      <xdr:rowOff>133350</xdr:rowOff>
    </xdr:to>
    <xdr:cxnSp macro="">
      <xdr:nvCxnSpPr>
        <xdr:cNvPr id="3" name="直線矢印コネクタ 2">
          <a:extLst>
            <a:ext uri="{FF2B5EF4-FFF2-40B4-BE49-F238E27FC236}">
              <a16:creationId xmlns:a16="http://schemas.microsoft.com/office/drawing/2014/main" id="{30E8B387-A8FF-4563-85ED-1502BD0C708D}"/>
            </a:ext>
          </a:extLst>
        </xdr:cNvPr>
        <xdr:cNvCxnSpPr/>
      </xdr:nvCxnSpPr>
      <xdr:spPr>
        <a:xfrm flipH="1">
          <a:off x="5362575" y="419100"/>
          <a:ext cx="314325"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85725</xdr:colOff>
      <xdr:row>2</xdr:row>
      <xdr:rowOff>38100</xdr:rowOff>
    </xdr:from>
    <xdr:to>
      <xdr:col>35</xdr:col>
      <xdr:colOff>219075</xdr:colOff>
      <xdr:row>3</xdr:row>
      <xdr:rowOff>19050</xdr:rowOff>
    </xdr:to>
    <xdr:sp macro="" textlink="">
      <xdr:nvSpPr>
        <xdr:cNvPr id="4" name="テキスト ボックス 3">
          <a:extLst>
            <a:ext uri="{FF2B5EF4-FFF2-40B4-BE49-F238E27FC236}">
              <a16:creationId xmlns:a16="http://schemas.microsoft.com/office/drawing/2014/main" id="{ADFECD21-D407-4A54-B46E-2D23388C6997}"/>
            </a:ext>
          </a:extLst>
        </xdr:cNvPr>
        <xdr:cNvSpPr txBox="1"/>
      </xdr:nvSpPr>
      <xdr:spPr>
        <a:xfrm>
          <a:off x="5753100" y="323850"/>
          <a:ext cx="1943100" cy="219075"/>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01</a:t>
          </a:r>
          <a:r>
            <a:rPr kumimoji="1" lang="ja-JP" altLang="en-US" sz="800">
              <a:solidFill>
                <a:schemeClr val="tx1"/>
              </a:solidFill>
              <a:latin typeface="ＭＳ ゴシック" panose="020B0609070205080204" pitchFamily="49" charset="-128"/>
              <a:ea typeface="ＭＳ ゴシック" panose="020B0609070205080204" pitchFamily="49" charset="-128"/>
            </a:rPr>
            <a:t>］各月末日を記入（年は西暦）</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38100</xdr:colOff>
      <xdr:row>6</xdr:row>
      <xdr:rowOff>0</xdr:rowOff>
    </xdr:from>
    <xdr:to>
      <xdr:col>30</xdr:col>
      <xdr:colOff>190500</xdr:colOff>
      <xdr:row>11</xdr:row>
      <xdr:rowOff>123825</xdr:rowOff>
    </xdr:to>
    <xdr:sp macro="" textlink="">
      <xdr:nvSpPr>
        <xdr:cNvPr id="5" name="四角形: 角を丸くする 4">
          <a:extLst>
            <a:ext uri="{FF2B5EF4-FFF2-40B4-BE49-F238E27FC236}">
              <a16:creationId xmlns:a16="http://schemas.microsoft.com/office/drawing/2014/main" id="{1B9E1CB9-CA94-4938-857A-A7648CEB640C}"/>
            </a:ext>
          </a:extLst>
        </xdr:cNvPr>
        <xdr:cNvSpPr/>
      </xdr:nvSpPr>
      <xdr:spPr>
        <a:xfrm>
          <a:off x="4181475" y="1047750"/>
          <a:ext cx="2867025" cy="102870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161925</xdr:colOff>
      <xdr:row>6</xdr:row>
      <xdr:rowOff>180975</xdr:rowOff>
    </xdr:from>
    <xdr:to>
      <xdr:col>30</xdr:col>
      <xdr:colOff>104776</xdr:colOff>
      <xdr:row>11</xdr:row>
      <xdr:rowOff>47626</xdr:rowOff>
    </xdr:to>
    <xdr:sp macro="" textlink="">
      <xdr:nvSpPr>
        <xdr:cNvPr id="6" name="テキスト ボックス 5">
          <a:extLst>
            <a:ext uri="{FF2B5EF4-FFF2-40B4-BE49-F238E27FC236}">
              <a16:creationId xmlns:a16="http://schemas.microsoft.com/office/drawing/2014/main" id="{5AC5C462-22C4-4801-BA22-8E7EA7E1A061}"/>
            </a:ext>
          </a:extLst>
        </xdr:cNvPr>
        <xdr:cNvSpPr txBox="1"/>
      </xdr:nvSpPr>
      <xdr:spPr>
        <a:xfrm>
          <a:off x="4400550" y="1228725"/>
          <a:ext cx="2562226" cy="771526"/>
        </a:xfrm>
        <a:prstGeom prst="rect">
          <a:avLst/>
        </a:prstGeom>
        <a:no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8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02</a:t>
          </a:r>
          <a:r>
            <a:rPr kumimoji="1" lang="ja-JP" altLang="en-US" sz="800">
              <a:solidFill>
                <a:schemeClr val="tx1"/>
              </a:solidFill>
              <a:latin typeface="ＭＳ ゴシック" panose="020B0609070205080204" pitchFamily="49" charset="-128"/>
              <a:ea typeface="ＭＳ ゴシック" panose="020B0609070205080204" pitchFamily="49" charset="-128"/>
            </a:rPr>
            <a:t>］住所・会社名・代表者を明記してください。</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r>
            <a:rPr kumimoji="1" lang="ja-JP" altLang="en-US" sz="800">
              <a:solidFill>
                <a:schemeClr val="tx1"/>
              </a:solidFill>
              <a:latin typeface="ＭＳ ゴシック" panose="020B0609070205080204" pitchFamily="49" charset="-128"/>
              <a:ea typeface="ＭＳ ゴシック" panose="020B0609070205080204" pitchFamily="49" charset="-128"/>
            </a:rPr>
            <a:t>尚、</a:t>
          </a:r>
          <a:r>
            <a:rPr kumimoji="1" lang="ja-JP" altLang="en-US" sz="1400" b="1">
              <a:solidFill>
                <a:srgbClr val="FF0000"/>
              </a:solidFill>
              <a:latin typeface="ＭＳ ゴシック" panose="020B0609070205080204" pitchFamily="49" charset="-128"/>
              <a:ea typeface="ＭＳ ゴシック" panose="020B0609070205080204" pitchFamily="49" charset="-128"/>
            </a:rPr>
            <a:t>社印は必ず捺印</a:t>
          </a:r>
          <a:r>
            <a:rPr kumimoji="1" lang="ja-JP" altLang="en-US" sz="800">
              <a:solidFill>
                <a:schemeClr val="tx1"/>
              </a:solidFill>
              <a:latin typeface="ＭＳ ゴシック" panose="020B0609070205080204" pitchFamily="49" charset="-128"/>
              <a:ea typeface="ＭＳ ゴシック" panose="020B0609070205080204" pitchFamily="49" charset="-128"/>
            </a:rPr>
            <a:t>してください</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0</xdr:colOff>
      <xdr:row>13</xdr:row>
      <xdr:rowOff>0</xdr:rowOff>
    </xdr:from>
    <xdr:to>
      <xdr:col>31</xdr:col>
      <xdr:colOff>19050</xdr:colOff>
      <xdr:row>15</xdr:row>
      <xdr:rowOff>38100</xdr:rowOff>
    </xdr:to>
    <xdr:sp macro="" textlink="">
      <xdr:nvSpPr>
        <xdr:cNvPr id="7" name="四角形: 角を丸くする 6">
          <a:extLst>
            <a:ext uri="{FF2B5EF4-FFF2-40B4-BE49-F238E27FC236}">
              <a16:creationId xmlns:a16="http://schemas.microsoft.com/office/drawing/2014/main" id="{D336C433-E010-487C-8D9F-1ED8B1AD9E27}"/>
            </a:ext>
          </a:extLst>
        </xdr:cNvPr>
        <xdr:cNvSpPr/>
      </xdr:nvSpPr>
      <xdr:spPr>
        <a:xfrm>
          <a:off x="4238625" y="2238375"/>
          <a:ext cx="2876550" cy="32385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123825</xdr:colOff>
      <xdr:row>13</xdr:row>
      <xdr:rowOff>19050</xdr:rowOff>
    </xdr:from>
    <xdr:to>
      <xdr:col>29</xdr:col>
      <xdr:colOff>104775</xdr:colOff>
      <xdr:row>15</xdr:row>
      <xdr:rowOff>104774</xdr:rowOff>
    </xdr:to>
    <xdr:sp macro="" textlink="">
      <xdr:nvSpPr>
        <xdr:cNvPr id="8" name="テキスト ボックス 7">
          <a:extLst>
            <a:ext uri="{FF2B5EF4-FFF2-40B4-BE49-F238E27FC236}">
              <a16:creationId xmlns:a16="http://schemas.microsoft.com/office/drawing/2014/main" id="{43E65EF9-C915-4AFA-8503-1A33C2330B2E}"/>
            </a:ext>
          </a:extLst>
        </xdr:cNvPr>
        <xdr:cNvSpPr txBox="1"/>
      </xdr:nvSpPr>
      <xdr:spPr>
        <a:xfrm>
          <a:off x="4362450" y="2257425"/>
          <a:ext cx="2362200" cy="371474"/>
        </a:xfrm>
        <a:prstGeom prst="rect">
          <a:avLst/>
        </a:prstGeom>
        <a:no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8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03</a:t>
          </a:r>
          <a:r>
            <a:rPr kumimoji="1" lang="ja-JP" altLang="en-US" sz="800">
              <a:solidFill>
                <a:schemeClr val="tx1"/>
              </a:solidFill>
              <a:latin typeface="ＭＳ ゴシック" panose="020B0609070205080204" pitchFamily="49" charset="-128"/>
              <a:ea typeface="ＭＳ ゴシック" panose="020B0609070205080204" pitchFamily="49" charset="-128"/>
            </a:rPr>
            <a:t>］登録番号を</a:t>
          </a:r>
          <a:r>
            <a:rPr kumimoji="1" lang="ja-JP" altLang="en-US" sz="1100" b="1">
              <a:solidFill>
                <a:srgbClr val="FF0000"/>
              </a:solidFill>
              <a:latin typeface="ＭＳ ゴシック" panose="020B0609070205080204" pitchFamily="49" charset="-128"/>
              <a:ea typeface="ＭＳ ゴシック" panose="020B0609070205080204" pitchFamily="49" charset="-128"/>
            </a:rPr>
            <a:t>必ずご記入ください</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10</xdr:row>
      <xdr:rowOff>85725</xdr:rowOff>
    </xdr:from>
    <xdr:to>
      <xdr:col>13</xdr:col>
      <xdr:colOff>19050</xdr:colOff>
      <xdr:row>18</xdr:row>
      <xdr:rowOff>95250</xdr:rowOff>
    </xdr:to>
    <xdr:sp macro="" textlink="">
      <xdr:nvSpPr>
        <xdr:cNvPr id="9" name="四角形: 角を丸くする 8">
          <a:extLst>
            <a:ext uri="{FF2B5EF4-FFF2-40B4-BE49-F238E27FC236}">
              <a16:creationId xmlns:a16="http://schemas.microsoft.com/office/drawing/2014/main" id="{308B3A8C-6996-4FA8-AF24-DE519B14CFA3}"/>
            </a:ext>
          </a:extLst>
        </xdr:cNvPr>
        <xdr:cNvSpPr/>
      </xdr:nvSpPr>
      <xdr:spPr>
        <a:xfrm>
          <a:off x="47625" y="1895475"/>
          <a:ext cx="3019425" cy="1152525"/>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8</xdr:row>
      <xdr:rowOff>0</xdr:rowOff>
    </xdr:from>
    <xdr:to>
      <xdr:col>13</xdr:col>
      <xdr:colOff>209548</xdr:colOff>
      <xdr:row>9</xdr:row>
      <xdr:rowOff>104775</xdr:rowOff>
    </xdr:to>
    <xdr:sp macro="" textlink="">
      <xdr:nvSpPr>
        <xdr:cNvPr id="10" name="テキスト ボックス 9">
          <a:extLst>
            <a:ext uri="{FF2B5EF4-FFF2-40B4-BE49-F238E27FC236}">
              <a16:creationId xmlns:a16="http://schemas.microsoft.com/office/drawing/2014/main" id="{8B87396E-C49E-4FC9-8029-402B08570FF4}"/>
            </a:ext>
          </a:extLst>
        </xdr:cNvPr>
        <xdr:cNvSpPr txBox="1"/>
      </xdr:nvSpPr>
      <xdr:spPr>
        <a:xfrm>
          <a:off x="57150" y="1428750"/>
          <a:ext cx="3200398" cy="295275"/>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rPr>
            <a:t>［</a:t>
          </a:r>
          <a:r>
            <a:rPr kumimoji="1" lang="en-US" altLang="ja-JP" sz="900">
              <a:solidFill>
                <a:schemeClr val="tx1"/>
              </a:solidFill>
            </a:rPr>
            <a:t>04</a:t>
          </a:r>
          <a:r>
            <a:rPr kumimoji="1" lang="ja-JP" altLang="en-US" sz="900">
              <a:solidFill>
                <a:schemeClr val="tx1"/>
              </a:solidFill>
            </a:rPr>
            <a:t>］初めての取引、又は振込口座を変更の場合ご記入</a:t>
          </a:r>
        </a:p>
      </xdr:txBody>
    </xdr:sp>
    <xdr:clientData/>
  </xdr:twoCellAnchor>
  <xdr:twoCellAnchor>
    <xdr:from>
      <xdr:col>6</xdr:col>
      <xdr:colOff>209550</xdr:colOff>
      <xdr:row>9</xdr:row>
      <xdr:rowOff>9525</xdr:rowOff>
    </xdr:from>
    <xdr:to>
      <xdr:col>6</xdr:col>
      <xdr:colOff>209550</xdr:colOff>
      <xdr:row>10</xdr:row>
      <xdr:rowOff>95250</xdr:rowOff>
    </xdr:to>
    <xdr:cxnSp macro="">
      <xdr:nvCxnSpPr>
        <xdr:cNvPr id="11" name="直線矢印コネクタ 10">
          <a:extLst>
            <a:ext uri="{FF2B5EF4-FFF2-40B4-BE49-F238E27FC236}">
              <a16:creationId xmlns:a16="http://schemas.microsoft.com/office/drawing/2014/main" id="{77A5AB7E-317B-411F-BA47-A9845C81D263}"/>
            </a:ext>
          </a:extLst>
        </xdr:cNvPr>
        <xdr:cNvCxnSpPr/>
      </xdr:nvCxnSpPr>
      <xdr:spPr>
        <a:xfrm>
          <a:off x="1590675" y="1628775"/>
          <a:ext cx="0" cy="2762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200025</xdr:colOff>
      <xdr:row>19</xdr:row>
      <xdr:rowOff>57150</xdr:rowOff>
    </xdr:from>
    <xdr:to>
      <xdr:col>32</xdr:col>
      <xdr:colOff>228600</xdr:colOff>
      <xdr:row>22</xdr:row>
      <xdr:rowOff>47625</xdr:rowOff>
    </xdr:to>
    <xdr:sp macro="" textlink="">
      <xdr:nvSpPr>
        <xdr:cNvPr id="12" name="四角形: 角を丸くする 11">
          <a:extLst>
            <a:ext uri="{FF2B5EF4-FFF2-40B4-BE49-F238E27FC236}">
              <a16:creationId xmlns:a16="http://schemas.microsoft.com/office/drawing/2014/main" id="{62404AE8-20CF-43A0-BC41-AFADCA3B929D}"/>
            </a:ext>
          </a:extLst>
        </xdr:cNvPr>
        <xdr:cNvSpPr/>
      </xdr:nvSpPr>
      <xdr:spPr>
        <a:xfrm>
          <a:off x="1104900" y="3152775"/>
          <a:ext cx="6362700" cy="561975"/>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180975</xdr:colOff>
      <xdr:row>17</xdr:row>
      <xdr:rowOff>0</xdr:rowOff>
    </xdr:from>
    <xdr:to>
      <xdr:col>30</xdr:col>
      <xdr:colOff>180975</xdr:colOff>
      <xdr:row>21</xdr:row>
      <xdr:rowOff>200025</xdr:rowOff>
    </xdr:to>
    <xdr:sp macro="" textlink="">
      <xdr:nvSpPr>
        <xdr:cNvPr id="13" name="テキスト ボックス 12">
          <a:extLst>
            <a:ext uri="{FF2B5EF4-FFF2-40B4-BE49-F238E27FC236}">
              <a16:creationId xmlns:a16="http://schemas.microsoft.com/office/drawing/2014/main" id="{26B8F329-A947-4285-9A6E-649960E386CD}"/>
            </a:ext>
          </a:extLst>
        </xdr:cNvPr>
        <xdr:cNvSpPr txBox="1"/>
      </xdr:nvSpPr>
      <xdr:spPr>
        <a:xfrm>
          <a:off x="4657725" y="2809875"/>
          <a:ext cx="2381250" cy="819150"/>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en-US" altLang="ja-JP" sz="900">
              <a:solidFill>
                <a:schemeClr val="tx1"/>
              </a:solidFill>
              <a:latin typeface="ＭＳ ゴシック" panose="020B0609070205080204" pitchFamily="49" charset="-128"/>
              <a:ea typeface="ＭＳ ゴシック" panose="020B0609070205080204" pitchFamily="49" charset="-128"/>
            </a:rPr>
            <a:t>05</a:t>
          </a:r>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正式工事名称</a:t>
          </a:r>
          <a:r>
            <a:rPr kumimoji="1" lang="ja-JP" altLang="en-US" sz="900">
              <a:solidFill>
                <a:schemeClr val="tx1"/>
              </a:solidFill>
              <a:latin typeface="ＭＳ ゴシック" panose="020B0609070205080204" pitchFamily="49" charset="-128"/>
              <a:ea typeface="ＭＳ ゴシック" panose="020B0609070205080204" pitchFamily="49" charset="-128"/>
            </a:rPr>
            <a:t>をご記入ください</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100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正式工事名称が不明な場合は</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必ず弊社工事担当者に</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900">
              <a:solidFill>
                <a:schemeClr val="tx1"/>
              </a:solidFill>
              <a:latin typeface="ＭＳ ゴシック" panose="020B0609070205080204" pitchFamily="49" charset="-128"/>
              <a:ea typeface="ＭＳ ゴシック" panose="020B0609070205080204" pitchFamily="49" charset="-128"/>
            </a:rPr>
            <a:t>　　　 ご確認ください</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endParaRPr kumimoji="1" lang="en-US" altLang="ja-JP" sz="1000">
            <a:solidFill>
              <a:schemeClr val="tx1"/>
            </a:solidFill>
            <a:latin typeface="メイリオ" panose="020B0604030504040204" pitchFamily="50" charset="-128"/>
            <a:ea typeface="メイリオ" panose="020B0604030504040204" pitchFamily="50" charset="-128"/>
          </a:endParaRPr>
        </a:p>
        <a:p>
          <a:r>
            <a:rPr kumimoji="1" lang="ja-JP" altLang="en-US" sz="1000">
              <a:solidFill>
                <a:schemeClr val="tx1"/>
              </a:solidFill>
              <a:latin typeface="メイリオ" panose="020B0604030504040204" pitchFamily="50" charset="-128"/>
              <a:ea typeface="メイリオ" panose="020B0604030504040204" pitchFamily="50" charset="-128"/>
            </a:rPr>
            <a:t>　　　</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19</xdr:col>
      <xdr:colOff>57150</xdr:colOff>
      <xdr:row>20</xdr:row>
      <xdr:rowOff>219075</xdr:rowOff>
    </xdr:from>
    <xdr:to>
      <xdr:col>20</xdr:col>
      <xdr:colOff>219075</xdr:colOff>
      <xdr:row>20</xdr:row>
      <xdr:rowOff>219075</xdr:rowOff>
    </xdr:to>
    <xdr:cxnSp macro="">
      <xdr:nvCxnSpPr>
        <xdr:cNvPr id="14" name="直線矢印コネクタ 13">
          <a:extLst>
            <a:ext uri="{FF2B5EF4-FFF2-40B4-BE49-F238E27FC236}">
              <a16:creationId xmlns:a16="http://schemas.microsoft.com/office/drawing/2014/main" id="{E7084868-D779-4C60-82AF-4DCD6F6138EE}"/>
            </a:ext>
          </a:extLst>
        </xdr:cNvPr>
        <xdr:cNvCxnSpPr/>
      </xdr:nvCxnSpPr>
      <xdr:spPr>
        <a:xfrm flipH="1">
          <a:off x="4295775" y="3409950"/>
          <a:ext cx="400050"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24</xdr:row>
      <xdr:rowOff>104775</xdr:rowOff>
    </xdr:from>
    <xdr:to>
      <xdr:col>25</xdr:col>
      <xdr:colOff>161925</xdr:colOff>
      <xdr:row>26</xdr:row>
      <xdr:rowOff>47625</xdr:rowOff>
    </xdr:to>
    <xdr:sp macro="" textlink="">
      <xdr:nvSpPr>
        <xdr:cNvPr id="15" name="四角形: 角を丸くする 14">
          <a:extLst>
            <a:ext uri="{FF2B5EF4-FFF2-40B4-BE49-F238E27FC236}">
              <a16:creationId xmlns:a16="http://schemas.microsoft.com/office/drawing/2014/main" id="{F3CA4577-08C2-42C1-B5C2-F1261CEA9A7C}"/>
            </a:ext>
          </a:extLst>
        </xdr:cNvPr>
        <xdr:cNvSpPr/>
      </xdr:nvSpPr>
      <xdr:spPr>
        <a:xfrm>
          <a:off x="257175" y="4248150"/>
          <a:ext cx="5572125" cy="323850"/>
        </a:xfrm>
        <a:prstGeom prst="roundRect">
          <a:avLst/>
        </a:prstGeom>
        <a:solidFill>
          <a:srgbClr val="FFC746"/>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latin typeface="ＭＳ ゴシック" panose="020B0609070205080204" pitchFamily="49" charset="-128"/>
              <a:ea typeface="ＭＳ ゴシック" panose="020B0609070205080204" pitchFamily="49" charset="-128"/>
            </a:rPr>
            <a:t>［</a:t>
          </a:r>
          <a:r>
            <a:rPr kumimoji="1" lang="en-US" altLang="ja-JP" sz="900" b="1">
              <a:solidFill>
                <a:schemeClr val="tx1"/>
              </a:solidFill>
              <a:latin typeface="ＭＳ ゴシック" panose="020B0609070205080204" pitchFamily="49" charset="-128"/>
              <a:ea typeface="ＭＳ ゴシック" panose="020B0609070205080204" pitchFamily="49" charset="-128"/>
            </a:rPr>
            <a:t>06</a:t>
          </a:r>
          <a:r>
            <a:rPr kumimoji="1" lang="ja-JP" altLang="en-US" sz="900" b="1">
              <a:solidFill>
                <a:schemeClr val="tx1"/>
              </a:solidFill>
              <a:latin typeface="ＭＳ ゴシック" panose="020B0609070205080204" pitchFamily="49" charset="-128"/>
              <a:ea typeface="ＭＳ ゴシック" panose="020B0609070205080204" pitchFamily="49" charset="-128"/>
            </a:rPr>
            <a:t>］年月日（工期）、工事内容（品目）、数量・単位・単価・税率を必ず記入してください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0</xdr:colOff>
      <xdr:row>22</xdr:row>
      <xdr:rowOff>209550</xdr:rowOff>
    </xdr:from>
    <xdr:to>
      <xdr:col>17</xdr:col>
      <xdr:colOff>0</xdr:colOff>
      <xdr:row>24</xdr:row>
      <xdr:rowOff>38100</xdr:rowOff>
    </xdr:to>
    <xdr:cxnSp macro="">
      <xdr:nvCxnSpPr>
        <xdr:cNvPr id="16" name="直線矢印コネクタ 15">
          <a:extLst>
            <a:ext uri="{FF2B5EF4-FFF2-40B4-BE49-F238E27FC236}">
              <a16:creationId xmlns:a16="http://schemas.microsoft.com/office/drawing/2014/main" id="{A4AE701C-71CF-4860-8B0F-6B4B9A7DD676}"/>
            </a:ext>
          </a:extLst>
        </xdr:cNvPr>
        <xdr:cNvCxnSpPr/>
      </xdr:nvCxnSpPr>
      <xdr:spPr>
        <a:xfrm flipV="1">
          <a:off x="4000500"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22</xdr:row>
      <xdr:rowOff>219075</xdr:rowOff>
    </xdr:from>
    <xdr:to>
      <xdr:col>8</xdr:col>
      <xdr:colOff>85725</xdr:colOff>
      <xdr:row>24</xdr:row>
      <xdr:rowOff>47625</xdr:rowOff>
    </xdr:to>
    <xdr:cxnSp macro="">
      <xdr:nvCxnSpPr>
        <xdr:cNvPr id="17" name="直線矢印コネクタ 16">
          <a:extLst>
            <a:ext uri="{FF2B5EF4-FFF2-40B4-BE49-F238E27FC236}">
              <a16:creationId xmlns:a16="http://schemas.microsoft.com/office/drawing/2014/main" id="{3A854AEC-800B-4A2E-8638-D230EFD4E214}"/>
            </a:ext>
          </a:extLst>
        </xdr:cNvPr>
        <xdr:cNvCxnSpPr/>
      </xdr:nvCxnSpPr>
      <xdr:spPr>
        <a:xfrm flipV="1">
          <a:off x="1943100" y="3886200"/>
          <a:ext cx="0" cy="304800"/>
        </a:xfrm>
        <a:prstGeom prst="straightConnector1">
          <a:avLst/>
        </a:prstGeom>
        <a:noFill/>
        <a:ln w="28575" cap="flat" cmpd="sng" algn="ctr">
          <a:solidFill>
            <a:srgbClr val="FF0000"/>
          </a:solidFill>
          <a:prstDash val="solid"/>
          <a:miter lim="800000"/>
          <a:tailEnd type="triangle"/>
        </a:ln>
        <a:effectLst/>
      </xdr:spPr>
    </xdr:cxnSp>
    <xdr:clientData/>
  </xdr:twoCellAnchor>
  <xdr:twoCellAnchor>
    <xdr:from>
      <xdr:col>15</xdr:col>
      <xdr:colOff>9525</xdr:colOff>
      <xdr:row>22</xdr:row>
      <xdr:rowOff>209550</xdr:rowOff>
    </xdr:from>
    <xdr:to>
      <xdr:col>15</xdr:col>
      <xdr:colOff>9525</xdr:colOff>
      <xdr:row>24</xdr:row>
      <xdr:rowOff>38100</xdr:rowOff>
    </xdr:to>
    <xdr:cxnSp macro="">
      <xdr:nvCxnSpPr>
        <xdr:cNvPr id="18" name="直線矢印コネクタ 17">
          <a:extLst>
            <a:ext uri="{FF2B5EF4-FFF2-40B4-BE49-F238E27FC236}">
              <a16:creationId xmlns:a16="http://schemas.microsoft.com/office/drawing/2014/main" id="{BD78BD8A-F182-4F22-AE38-9641B1F64249}"/>
            </a:ext>
          </a:extLst>
        </xdr:cNvPr>
        <xdr:cNvCxnSpPr/>
      </xdr:nvCxnSpPr>
      <xdr:spPr>
        <a:xfrm flipV="1">
          <a:off x="3533775"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23</xdr:row>
      <xdr:rowOff>0</xdr:rowOff>
    </xdr:from>
    <xdr:to>
      <xdr:col>3</xdr:col>
      <xdr:colOff>0</xdr:colOff>
      <xdr:row>24</xdr:row>
      <xdr:rowOff>66675</xdr:rowOff>
    </xdr:to>
    <xdr:cxnSp macro="">
      <xdr:nvCxnSpPr>
        <xdr:cNvPr id="19" name="直線矢印コネクタ 18">
          <a:extLst>
            <a:ext uri="{FF2B5EF4-FFF2-40B4-BE49-F238E27FC236}">
              <a16:creationId xmlns:a16="http://schemas.microsoft.com/office/drawing/2014/main" id="{79757003-22B0-4F14-9BB0-42E3B437A1A4}"/>
            </a:ext>
          </a:extLst>
        </xdr:cNvPr>
        <xdr:cNvCxnSpPr/>
      </xdr:nvCxnSpPr>
      <xdr:spPr>
        <a:xfrm flipV="1">
          <a:off x="714375" y="3905250"/>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22</xdr:row>
      <xdr:rowOff>209550</xdr:rowOff>
    </xdr:from>
    <xdr:to>
      <xdr:col>21</xdr:col>
      <xdr:colOff>114300</xdr:colOff>
      <xdr:row>24</xdr:row>
      <xdr:rowOff>38100</xdr:rowOff>
    </xdr:to>
    <xdr:cxnSp macro="">
      <xdr:nvCxnSpPr>
        <xdr:cNvPr id="20" name="直線矢印コネクタ 19">
          <a:extLst>
            <a:ext uri="{FF2B5EF4-FFF2-40B4-BE49-F238E27FC236}">
              <a16:creationId xmlns:a16="http://schemas.microsoft.com/office/drawing/2014/main" id="{78EDE874-56C0-4556-878F-4D8FD5FCFD98}"/>
            </a:ext>
          </a:extLst>
        </xdr:cNvPr>
        <xdr:cNvCxnSpPr/>
      </xdr:nvCxnSpPr>
      <xdr:spPr>
        <a:xfrm flipV="1">
          <a:off x="4829175"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9525</xdr:colOff>
      <xdr:row>22</xdr:row>
      <xdr:rowOff>209550</xdr:rowOff>
    </xdr:from>
    <xdr:to>
      <xdr:col>25</xdr:col>
      <xdr:colOff>9525</xdr:colOff>
      <xdr:row>24</xdr:row>
      <xdr:rowOff>38100</xdr:rowOff>
    </xdr:to>
    <xdr:cxnSp macro="">
      <xdr:nvCxnSpPr>
        <xdr:cNvPr id="21" name="直線矢印コネクタ 20">
          <a:extLst>
            <a:ext uri="{FF2B5EF4-FFF2-40B4-BE49-F238E27FC236}">
              <a16:creationId xmlns:a16="http://schemas.microsoft.com/office/drawing/2014/main" id="{CC7E3EB7-C5A7-4C5F-9313-0F7224B05826}"/>
            </a:ext>
          </a:extLst>
        </xdr:cNvPr>
        <xdr:cNvCxnSpPr/>
      </xdr:nvCxnSpPr>
      <xdr:spPr>
        <a:xfrm flipV="1">
          <a:off x="5676900"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32</xdr:row>
      <xdr:rowOff>9525</xdr:rowOff>
    </xdr:from>
    <xdr:to>
      <xdr:col>20</xdr:col>
      <xdr:colOff>209551</xdr:colOff>
      <xdr:row>33</xdr:row>
      <xdr:rowOff>152400</xdr:rowOff>
    </xdr:to>
    <xdr:sp macro="" textlink="">
      <xdr:nvSpPr>
        <xdr:cNvPr id="22" name="テキスト ボックス 21">
          <a:extLst>
            <a:ext uri="{FF2B5EF4-FFF2-40B4-BE49-F238E27FC236}">
              <a16:creationId xmlns:a16="http://schemas.microsoft.com/office/drawing/2014/main" id="{2D5C7760-9A34-4381-9714-52B2BAE94033}"/>
            </a:ext>
          </a:extLst>
        </xdr:cNvPr>
        <xdr:cNvSpPr txBox="1"/>
      </xdr:nvSpPr>
      <xdr:spPr>
        <a:xfrm>
          <a:off x="619125" y="5676900"/>
          <a:ext cx="4067176" cy="285750"/>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en-US" altLang="ja-JP" sz="900">
              <a:solidFill>
                <a:schemeClr val="tx1"/>
              </a:solidFill>
              <a:latin typeface="ＭＳ ゴシック" panose="020B0609070205080204" pitchFamily="49" charset="-128"/>
              <a:ea typeface="ＭＳ ゴシック" panose="020B0609070205080204" pitchFamily="49" charset="-128"/>
            </a:rPr>
            <a:t>07</a:t>
          </a:r>
          <a:r>
            <a:rPr kumimoji="1" lang="ja-JP" altLang="en-US" sz="900">
              <a:solidFill>
                <a:schemeClr val="tx1"/>
              </a:solidFill>
              <a:latin typeface="ＭＳ ゴシック" panose="020B0609070205080204" pitchFamily="49" charset="-128"/>
              <a:ea typeface="ＭＳ ゴシック" panose="020B0609070205080204" pitchFamily="49" charset="-128"/>
            </a:rPr>
            <a:t>］紙に出力して手書きの場合は消費税額及び税抜金額を記載ください</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r>
            <a:rPr kumimoji="1" lang="ja-JP" altLang="en-US" sz="1000">
              <a:solidFill>
                <a:schemeClr val="tx1"/>
              </a:solidFill>
              <a:latin typeface="メイリオ" panose="020B0604030504040204" pitchFamily="50" charset="-128"/>
              <a:ea typeface="メイリオ" panose="020B0604030504040204" pitchFamily="50" charset="-128"/>
            </a:rPr>
            <a:t>　　　</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47625</xdr:colOff>
      <xdr:row>34</xdr:row>
      <xdr:rowOff>47625</xdr:rowOff>
    </xdr:from>
    <xdr:to>
      <xdr:col>13</xdr:col>
      <xdr:colOff>47625</xdr:colOff>
      <xdr:row>35</xdr:row>
      <xdr:rowOff>104775</xdr:rowOff>
    </xdr:to>
    <xdr:cxnSp macro="">
      <xdr:nvCxnSpPr>
        <xdr:cNvPr id="23" name="直線矢印コネクタ 22">
          <a:extLst>
            <a:ext uri="{FF2B5EF4-FFF2-40B4-BE49-F238E27FC236}">
              <a16:creationId xmlns:a16="http://schemas.microsoft.com/office/drawing/2014/main" id="{E724BCF1-B3C4-4367-834E-947E79D5F7D0}"/>
            </a:ext>
          </a:extLst>
        </xdr:cNvPr>
        <xdr:cNvCxnSpPr/>
      </xdr:nvCxnSpPr>
      <xdr:spPr>
        <a:xfrm>
          <a:off x="3095625" y="6048375"/>
          <a:ext cx="0" cy="2476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180975</xdr:colOff>
      <xdr:row>36</xdr:row>
      <xdr:rowOff>19050</xdr:rowOff>
    </xdr:from>
    <xdr:to>
      <xdr:col>20</xdr:col>
      <xdr:colOff>19050</xdr:colOff>
      <xdr:row>39</xdr:row>
      <xdr:rowOff>0</xdr:rowOff>
    </xdr:to>
    <xdr:sp macro="" textlink="">
      <xdr:nvSpPr>
        <xdr:cNvPr id="24" name="四角形: 角を丸くする 23">
          <a:extLst>
            <a:ext uri="{FF2B5EF4-FFF2-40B4-BE49-F238E27FC236}">
              <a16:creationId xmlns:a16="http://schemas.microsoft.com/office/drawing/2014/main" id="{7EEC9753-2A59-4E97-AC3C-5917558739D6}"/>
            </a:ext>
          </a:extLst>
        </xdr:cNvPr>
        <xdr:cNvSpPr/>
      </xdr:nvSpPr>
      <xdr:spPr>
        <a:xfrm>
          <a:off x="419100" y="6400800"/>
          <a:ext cx="4076700" cy="55245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561975</xdr:colOff>
      <xdr:row>15</xdr:row>
      <xdr:rowOff>66675</xdr:rowOff>
    </xdr:from>
    <xdr:to>
      <xdr:col>39</xdr:col>
      <xdr:colOff>190500</xdr:colOff>
      <xdr:row>17</xdr:row>
      <xdr:rowOff>123825</xdr:rowOff>
    </xdr:to>
    <xdr:sp macro="" textlink="">
      <xdr:nvSpPr>
        <xdr:cNvPr id="25" name="テキスト ボックス 24">
          <a:extLst>
            <a:ext uri="{FF2B5EF4-FFF2-40B4-BE49-F238E27FC236}">
              <a16:creationId xmlns:a16="http://schemas.microsoft.com/office/drawing/2014/main" id="{832433D5-583D-4BA9-8FD1-B99AE4B6118E}"/>
            </a:ext>
          </a:extLst>
        </xdr:cNvPr>
        <xdr:cNvSpPr txBox="1"/>
      </xdr:nvSpPr>
      <xdr:spPr>
        <a:xfrm>
          <a:off x="8724900" y="2590800"/>
          <a:ext cx="1685925" cy="342900"/>
        </a:xfrm>
        <a:prstGeom prst="rect">
          <a:avLst/>
        </a:prstGeom>
        <a:solidFill>
          <a:srgbClr val="FFC74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FF0000"/>
              </a:solidFill>
              <a:latin typeface="ＭＳ ゴシック" panose="020B0609070205080204" pitchFamily="49" charset="-128"/>
              <a:ea typeface="ＭＳ ゴシック" panose="020B0609070205080204" pitchFamily="49" charset="-128"/>
            </a:rPr>
            <a:t>注意事項</a:t>
          </a:r>
        </a:p>
      </xdr:txBody>
    </xdr:sp>
    <xdr:clientData/>
  </xdr:twoCellAnchor>
  <xdr:twoCellAnchor>
    <xdr:from>
      <xdr:col>35</xdr:col>
      <xdr:colOff>123825</xdr:colOff>
      <xdr:row>19</xdr:row>
      <xdr:rowOff>19050</xdr:rowOff>
    </xdr:from>
    <xdr:to>
      <xdr:col>40</xdr:col>
      <xdr:colOff>676275</xdr:colOff>
      <xdr:row>25</xdr:row>
      <xdr:rowOff>9525</xdr:rowOff>
    </xdr:to>
    <xdr:sp macro="" textlink="">
      <xdr:nvSpPr>
        <xdr:cNvPr id="26" name="テキスト ボックス 25">
          <a:extLst>
            <a:ext uri="{FF2B5EF4-FFF2-40B4-BE49-F238E27FC236}">
              <a16:creationId xmlns:a16="http://schemas.microsoft.com/office/drawing/2014/main" id="{556F23B9-F119-4088-B29F-3EB60CA4C8FE}"/>
            </a:ext>
          </a:extLst>
        </xdr:cNvPr>
        <xdr:cNvSpPr txBox="1"/>
      </xdr:nvSpPr>
      <xdr:spPr>
        <a:xfrm>
          <a:off x="7600950" y="3114675"/>
          <a:ext cx="3981450" cy="1276350"/>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ＭＳ ゴシック" panose="020B0609070205080204" pitchFamily="49" charset="-128"/>
              <a:ea typeface="ＭＳ ゴシック" panose="020B0609070205080204" pitchFamily="49" charset="-128"/>
            </a:rPr>
            <a:t>工事下請契約</a:t>
          </a:r>
          <a:endParaRPr kumimoji="1" lang="en-US" altLang="ja-JP" sz="1100" b="1" u="sng">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・弊社発注工事は、注文書・請書を取り交わして頂きます。</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労務費も同様となります。</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・請求金額が一定額未満の場合、契約手続きを省略いたし</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ますので、弊社工事担当者にご確認ください。</a:t>
          </a:r>
          <a:endParaRPr kumimoji="1" lang="en-US" altLang="ja-JP" sz="1050">
            <a:latin typeface="ＭＳ ゴシック" panose="020B0609070205080204" pitchFamily="49" charset="-128"/>
            <a:ea typeface="ＭＳ ゴシック" panose="020B0609070205080204" pitchFamily="49" charset="-128"/>
          </a:endParaRPr>
        </a:p>
        <a:p>
          <a:endParaRPr kumimoji="1" lang="ja-JP" altLang="en-US" sz="600"/>
        </a:p>
      </xdr:txBody>
    </xdr:sp>
    <xdr:clientData/>
  </xdr:twoCellAnchor>
  <xdr:twoCellAnchor>
    <xdr:from>
      <xdr:col>35</xdr:col>
      <xdr:colOff>133349</xdr:colOff>
      <xdr:row>26</xdr:row>
      <xdr:rowOff>28575</xdr:rowOff>
    </xdr:from>
    <xdr:to>
      <xdr:col>40</xdr:col>
      <xdr:colOff>666750</xdr:colOff>
      <xdr:row>34</xdr:row>
      <xdr:rowOff>57150</xdr:rowOff>
    </xdr:to>
    <xdr:sp macro="" textlink="">
      <xdr:nvSpPr>
        <xdr:cNvPr id="27" name="テキスト ボックス 26">
          <a:extLst>
            <a:ext uri="{FF2B5EF4-FFF2-40B4-BE49-F238E27FC236}">
              <a16:creationId xmlns:a16="http://schemas.microsoft.com/office/drawing/2014/main" id="{1A526234-C3B7-4E40-90A6-B468F9766AC6}"/>
            </a:ext>
          </a:extLst>
        </xdr:cNvPr>
        <xdr:cNvSpPr txBox="1"/>
      </xdr:nvSpPr>
      <xdr:spPr>
        <a:xfrm>
          <a:off x="7610474" y="4552950"/>
          <a:ext cx="3962401" cy="1504950"/>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ＭＳ ゴシック" panose="020B0609070205080204" pitchFamily="49" charset="-128"/>
              <a:ea typeface="ＭＳ ゴシック" panose="020B0609070205080204" pitchFamily="49" charset="-128"/>
            </a:rPr>
            <a:t>支払条件</a:t>
          </a:r>
          <a:endParaRPr kumimoji="1" lang="en-US" altLang="ja-JP" sz="1100" b="1" u="sng">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・請求は毎月、月末締めとし、翌々月</a:t>
          </a:r>
          <a:r>
            <a:rPr kumimoji="1" lang="en-US" altLang="ja-JP" sz="1000">
              <a:latin typeface="ＭＳ ゴシック" panose="020B0609070205080204" pitchFamily="49" charset="-128"/>
              <a:ea typeface="ＭＳ ゴシック" panose="020B0609070205080204" pitchFamily="49" charset="-128"/>
            </a:rPr>
            <a:t>20</a:t>
          </a:r>
          <a:r>
            <a:rPr kumimoji="1" lang="ja-JP" altLang="en-US" sz="1000">
              <a:latin typeface="ＭＳ ゴシック" panose="020B0609070205080204" pitchFamily="49" charset="-128"/>
              <a:ea typeface="ＭＳ ゴシック" panose="020B0609070205080204" pitchFamily="49" charset="-128"/>
            </a:rPr>
            <a:t>日支払といたします。</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・月支払合計金額が</a:t>
          </a:r>
          <a:r>
            <a:rPr kumimoji="1" lang="en-US" altLang="ja-JP" sz="1000">
              <a:solidFill>
                <a:srgbClr val="FF0000"/>
              </a:solidFill>
              <a:latin typeface="ＭＳ ゴシック" panose="020B0609070205080204" pitchFamily="49" charset="-128"/>
              <a:ea typeface="ＭＳ ゴシック" panose="020B0609070205080204" pitchFamily="49" charset="-128"/>
            </a:rPr>
            <a:t>600</a:t>
          </a:r>
          <a:r>
            <a:rPr kumimoji="1" lang="ja-JP" altLang="en-US" sz="1000">
              <a:solidFill>
                <a:srgbClr val="FF0000"/>
              </a:solidFill>
              <a:latin typeface="ＭＳ ゴシック" panose="020B0609070205080204" pitchFamily="49" charset="-128"/>
              <a:ea typeface="ＭＳ ゴシック" panose="020B0609070205080204" pitchFamily="49" charset="-128"/>
            </a:rPr>
            <a:t>万円未満（税込）の場合は全額お振込み</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a:p>
          <a:r>
            <a:rPr kumimoji="1" lang="ja-JP" altLang="en-US" sz="1000">
              <a:solidFill>
                <a:srgbClr val="FF0000"/>
              </a:solidFill>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いたします。</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・月支払合計金額が</a:t>
          </a:r>
          <a:r>
            <a:rPr kumimoji="1" lang="en-US" altLang="ja-JP" sz="1000">
              <a:solidFill>
                <a:srgbClr val="FF0000"/>
              </a:solidFill>
              <a:latin typeface="ＭＳ ゴシック" panose="020B0609070205080204" pitchFamily="49" charset="-128"/>
              <a:ea typeface="ＭＳ ゴシック" panose="020B0609070205080204" pitchFamily="49" charset="-128"/>
            </a:rPr>
            <a:t>600</a:t>
          </a:r>
          <a:r>
            <a:rPr kumimoji="1" lang="ja-JP" altLang="en-US" sz="1000">
              <a:solidFill>
                <a:srgbClr val="FF0000"/>
              </a:solidFill>
              <a:latin typeface="ＭＳ ゴシック" panose="020B0609070205080204" pitchFamily="49" charset="-128"/>
              <a:ea typeface="ＭＳ ゴシック" panose="020B0609070205080204" pitchFamily="49" charset="-128"/>
            </a:rPr>
            <a:t>万円以上（税込）の場合は現金</a:t>
          </a:r>
          <a:r>
            <a:rPr kumimoji="1" lang="en-US" altLang="ja-JP" sz="1000">
              <a:solidFill>
                <a:srgbClr val="FF0000"/>
              </a:solidFill>
              <a:latin typeface="ＭＳ ゴシック" panose="020B0609070205080204" pitchFamily="49" charset="-128"/>
              <a:ea typeface="ＭＳ ゴシック" panose="020B0609070205080204" pitchFamily="49" charset="-128"/>
            </a:rPr>
            <a:t>45</a:t>
          </a:r>
          <a:r>
            <a:rPr kumimoji="1" lang="ja-JP" altLang="en-US" sz="1000">
              <a:solidFill>
                <a:srgbClr val="FF0000"/>
              </a:solidFill>
              <a:latin typeface="ＭＳ ゴシック" panose="020B0609070205080204" pitchFamily="49" charset="-128"/>
              <a:ea typeface="ＭＳ ゴシック" panose="020B0609070205080204" pitchFamily="49" charset="-128"/>
            </a:rPr>
            <a:t>％、</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a:p>
          <a:r>
            <a:rPr kumimoji="1" lang="ja-JP" altLang="en-US" sz="1000">
              <a:solidFill>
                <a:srgbClr val="FF0000"/>
              </a:solidFill>
              <a:latin typeface="ＭＳ ゴシック" panose="020B0609070205080204" pitchFamily="49" charset="-128"/>
              <a:ea typeface="ＭＳ ゴシック" panose="020B0609070205080204" pitchFamily="49" charset="-128"/>
            </a:rPr>
            <a:t>　手形</a:t>
          </a:r>
          <a:r>
            <a:rPr kumimoji="1" lang="en-US" altLang="ja-JP" sz="1000">
              <a:solidFill>
                <a:srgbClr val="FF0000"/>
              </a:solidFill>
              <a:latin typeface="ＭＳ ゴシック" panose="020B0609070205080204" pitchFamily="49" charset="-128"/>
              <a:ea typeface="ＭＳ ゴシック" panose="020B0609070205080204" pitchFamily="49" charset="-128"/>
            </a:rPr>
            <a:t>55</a:t>
          </a:r>
          <a:r>
            <a:rPr kumimoji="1" lang="ja-JP" altLang="en-US" sz="1000">
              <a:solidFill>
                <a:srgbClr val="FF0000"/>
              </a:solidFill>
              <a:latin typeface="ＭＳ ゴシック" panose="020B0609070205080204" pitchFamily="49" charset="-128"/>
              <a:ea typeface="ＭＳ ゴシック" panose="020B0609070205080204" pitchFamily="49" charset="-128"/>
            </a:rPr>
            <a:t>％（標準サイト</a:t>
          </a:r>
          <a:r>
            <a:rPr kumimoji="1" lang="en-US" altLang="ja-JP" sz="1000">
              <a:solidFill>
                <a:srgbClr val="FF0000"/>
              </a:solidFill>
              <a:latin typeface="ＭＳ ゴシック" panose="020B0609070205080204" pitchFamily="49" charset="-128"/>
              <a:ea typeface="ＭＳ ゴシック" panose="020B0609070205080204" pitchFamily="49" charset="-128"/>
            </a:rPr>
            <a:t>60</a:t>
          </a:r>
          <a:r>
            <a:rPr kumimoji="1" lang="ja-JP" altLang="en-US" sz="1000">
              <a:solidFill>
                <a:srgbClr val="FF0000"/>
              </a:solidFill>
              <a:latin typeface="ＭＳ ゴシック" panose="020B0609070205080204" pitchFamily="49" charset="-128"/>
              <a:ea typeface="ＭＳ ゴシック" panose="020B0609070205080204" pitchFamily="49" charset="-128"/>
            </a:rPr>
            <a:t>日）</a:t>
          </a:r>
          <a:r>
            <a:rPr kumimoji="1" lang="ja-JP" altLang="en-US" sz="1000">
              <a:latin typeface="ＭＳ ゴシック" panose="020B0609070205080204" pitchFamily="49" charset="-128"/>
              <a:ea typeface="ＭＳ ゴシック" panose="020B0609070205080204" pitchFamily="49" charset="-128"/>
            </a:rPr>
            <a:t>となります。</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①現金はお振込みいたします。</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②手形は郵送にて上記支払日に発送いたします。</a:t>
          </a:r>
          <a:endParaRPr kumimoji="1" lang="en-US" altLang="ja-JP" sz="1000">
            <a:latin typeface="ＭＳ ゴシック" panose="020B0609070205080204" pitchFamily="49" charset="-128"/>
            <a:ea typeface="ＭＳ ゴシック" panose="020B0609070205080204" pitchFamily="49" charset="-128"/>
          </a:endParaRPr>
        </a:p>
        <a:p>
          <a:endParaRPr kumimoji="1" lang="ja-JP" altLang="en-US" sz="600"/>
        </a:p>
      </xdr:txBody>
    </xdr:sp>
    <xdr:clientData/>
  </xdr:twoCellAnchor>
  <xdr:twoCellAnchor>
    <xdr:from>
      <xdr:col>36</xdr:col>
      <xdr:colOff>409575</xdr:colOff>
      <xdr:row>36</xdr:row>
      <xdr:rowOff>9525</xdr:rowOff>
    </xdr:from>
    <xdr:to>
      <xdr:col>39</xdr:col>
      <xdr:colOff>371475</xdr:colOff>
      <xdr:row>37</xdr:row>
      <xdr:rowOff>161925</xdr:rowOff>
    </xdr:to>
    <xdr:sp macro="" textlink="">
      <xdr:nvSpPr>
        <xdr:cNvPr id="28" name="テキスト ボックス 27">
          <a:extLst>
            <a:ext uri="{FF2B5EF4-FFF2-40B4-BE49-F238E27FC236}">
              <a16:creationId xmlns:a16="http://schemas.microsoft.com/office/drawing/2014/main" id="{8D8582AD-31A5-4E23-AA85-0F16FFCFBDB4}"/>
            </a:ext>
          </a:extLst>
        </xdr:cNvPr>
        <xdr:cNvSpPr txBox="1"/>
      </xdr:nvSpPr>
      <xdr:spPr>
        <a:xfrm>
          <a:off x="8572500" y="6391275"/>
          <a:ext cx="20193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本社電話番号　</a:t>
          </a:r>
          <a:r>
            <a:rPr kumimoji="1" lang="en-US" altLang="ja-JP" sz="1000">
              <a:solidFill>
                <a:schemeClr val="tx1"/>
              </a:solidFill>
              <a:latin typeface="ＭＳ ゴシック" panose="020B0609070205080204" pitchFamily="49" charset="-128"/>
              <a:ea typeface="ＭＳ ゴシック" panose="020B0609070205080204" pitchFamily="49" charset="-128"/>
            </a:rPr>
            <a:t>03-3202-9111</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200025</xdr:colOff>
      <xdr:row>2</xdr:row>
      <xdr:rowOff>0</xdr:rowOff>
    </xdr:from>
    <xdr:to>
      <xdr:col>23</xdr:col>
      <xdr:colOff>142875</xdr:colOff>
      <xdr:row>3</xdr:row>
      <xdr:rowOff>9524</xdr:rowOff>
    </xdr:to>
    <xdr:sp macro="" textlink="">
      <xdr:nvSpPr>
        <xdr:cNvPr id="2" name="四角形: 角を丸くする 1">
          <a:extLst>
            <a:ext uri="{FF2B5EF4-FFF2-40B4-BE49-F238E27FC236}">
              <a16:creationId xmlns:a16="http://schemas.microsoft.com/office/drawing/2014/main" id="{9D9F56C3-A7FA-44CA-8334-263EA500476D}"/>
            </a:ext>
          </a:extLst>
        </xdr:cNvPr>
        <xdr:cNvSpPr/>
      </xdr:nvSpPr>
      <xdr:spPr>
        <a:xfrm>
          <a:off x="2295525" y="285750"/>
          <a:ext cx="3038475" cy="247649"/>
        </a:xfrm>
        <a:prstGeom prst="roundRect">
          <a:avLst/>
        </a:prstGeom>
        <a:solidFill>
          <a:schemeClr val="bg1">
            <a:lumMod val="75000"/>
            <a:alpha val="50000"/>
          </a:schemeClr>
        </a:solidFill>
        <a:ln w="19050" cap="flat" cmpd="sng" algn="ctr">
          <a:solidFill>
            <a:srgbClr val="FF0000"/>
          </a:solidFill>
          <a:prstDash val="sysDash"/>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23</xdr:col>
      <xdr:colOff>171450</xdr:colOff>
      <xdr:row>2</xdr:row>
      <xdr:rowOff>133350</xdr:rowOff>
    </xdr:from>
    <xdr:to>
      <xdr:col>25</xdr:col>
      <xdr:colOff>9525</xdr:colOff>
      <xdr:row>2</xdr:row>
      <xdr:rowOff>133350</xdr:rowOff>
    </xdr:to>
    <xdr:cxnSp macro="">
      <xdr:nvCxnSpPr>
        <xdr:cNvPr id="3" name="直線矢印コネクタ 2">
          <a:extLst>
            <a:ext uri="{FF2B5EF4-FFF2-40B4-BE49-F238E27FC236}">
              <a16:creationId xmlns:a16="http://schemas.microsoft.com/office/drawing/2014/main" id="{57583930-6DE7-4460-9EC1-BB6D8863E573}"/>
            </a:ext>
          </a:extLst>
        </xdr:cNvPr>
        <xdr:cNvCxnSpPr/>
      </xdr:nvCxnSpPr>
      <xdr:spPr>
        <a:xfrm flipH="1">
          <a:off x="5362575" y="419100"/>
          <a:ext cx="314325"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85725</xdr:colOff>
      <xdr:row>2</xdr:row>
      <xdr:rowOff>38100</xdr:rowOff>
    </xdr:from>
    <xdr:to>
      <xdr:col>35</xdr:col>
      <xdr:colOff>219075</xdr:colOff>
      <xdr:row>3</xdr:row>
      <xdr:rowOff>19050</xdr:rowOff>
    </xdr:to>
    <xdr:sp macro="" textlink="">
      <xdr:nvSpPr>
        <xdr:cNvPr id="4" name="テキスト ボックス 3">
          <a:extLst>
            <a:ext uri="{FF2B5EF4-FFF2-40B4-BE49-F238E27FC236}">
              <a16:creationId xmlns:a16="http://schemas.microsoft.com/office/drawing/2014/main" id="{5F14E8A0-1A33-4FF7-A447-FC2886EE3041}"/>
            </a:ext>
          </a:extLst>
        </xdr:cNvPr>
        <xdr:cNvSpPr txBox="1"/>
      </xdr:nvSpPr>
      <xdr:spPr>
        <a:xfrm>
          <a:off x="5753100" y="323850"/>
          <a:ext cx="1943100" cy="219075"/>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10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01</a:t>
          </a:r>
          <a:r>
            <a:rPr kumimoji="1" lang="ja-JP" altLang="en-US" sz="800">
              <a:solidFill>
                <a:schemeClr val="tx1"/>
              </a:solidFill>
              <a:latin typeface="ＭＳ ゴシック" panose="020B0609070205080204" pitchFamily="49" charset="-128"/>
              <a:ea typeface="ＭＳ ゴシック" panose="020B0609070205080204" pitchFamily="49" charset="-128"/>
            </a:rPr>
            <a:t>］各月末日を記入（年は西暦）</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38100</xdr:colOff>
      <xdr:row>6</xdr:row>
      <xdr:rowOff>0</xdr:rowOff>
    </xdr:from>
    <xdr:to>
      <xdr:col>30</xdr:col>
      <xdr:colOff>190500</xdr:colOff>
      <xdr:row>11</xdr:row>
      <xdr:rowOff>123825</xdr:rowOff>
    </xdr:to>
    <xdr:sp macro="" textlink="">
      <xdr:nvSpPr>
        <xdr:cNvPr id="5" name="四角形: 角を丸くする 4">
          <a:extLst>
            <a:ext uri="{FF2B5EF4-FFF2-40B4-BE49-F238E27FC236}">
              <a16:creationId xmlns:a16="http://schemas.microsoft.com/office/drawing/2014/main" id="{D74E98E2-9A2B-4E14-BFC7-7B9C00A312C7}"/>
            </a:ext>
          </a:extLst>
        </xdr:cNvPr>
        <xdr:cNvSpPr/>
      </xdr:nvSpPr>
      <xdr:spPr>
        <a:xfrm>
          <a:off x="4181475" y="1333500"/>
          <a:ext cx="2867025" cy="102870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161925</xdr:colOff>
      <xdr:row>6</xdr:row>
      <xdr:rowOff>180975</xdr:rowOff>
    </xdr:from>
    <xdr:to>
      <xdr:col>30</xdr:col>
      <xdr:colOff>104776</xdr:colOff>
      <xdr:row>11</xdr:row>
      <xdr:rowOff>47626</xdr:rowOff>
    </xdr:to>
    <xdr:sp macro="" textlink="">
      <xdr:nvSpPr>
        <xdr:cNvPr id="6" name="テキスト ボックス 5">
          <a:extLst>
            <a:ext uri="{FF2B5EF4-FFF2-40B4-BE49-F238E27FC236}">
              <a16:creationId xmlns:a16="http://schemas.microsoft.com/office/drawing/2014/main" id="{D5A5BDCE-BBFC-4015-B558-EA18E422CE80}"/>
            </a:ext>
          </a:extLst>
        </xdr:cNvPr>
        <xdr:cNvSpPr txBox="1"/>
      </xdr:nvSpPr>
      <xdr:spPr>
        <a:xfrm>
          <a:off x="4400550" y="1228725"/>
          <a:ext cx="2562226" cy="771526"/>
        </a:xfrm>
        <a:prstGeom prst="rect">
          <a:avLst/>
        </a:prstGeom>
        <a:no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8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02</a:t>
          </a:r>
          <a:r>
            <a:rPr kumimoji="1" lang="ja-JP" altLang="en-US" sz="800">
              <a:solidFill>
                <a:schemeClr val="tx1"/>
              </a:solidFill>
              <a:latin typeface="ＭＳ ゴシック" panose="020B0609070205080204" pitchFamily="49" charset="-128"/>
              <a:ea typeface="ＭＳ ゴシック" panose="020B0609070205080204" pitchFamily="49" charset="-128"/>
            </a:rPr>
            <a:t>］住所・会社名・代表者を明記してください。</a:t>
          </a:r>
          <a:endParaRPr kumimoji="1" lang="en-US" altLang="ja-JP" sz="800">
            <a:solidFill>
              <a:schemeClr val="tx1"/>
            </a:solidFill>
            <a:latin typeface="ＭＳ ゴシック" panose="020B0609070205080204" pitchFamily="49" charset="-128"/>
            <a:ea typeface="ＭＳ ゴシック" panose="020B0609070205080204" pitchFamily="49" charset="-128"/>
          </a:endParaRPr>
        </a:p>
        <a:p>
          <a:r>
            <a:rPr kumimoji="1" lang="ja-JP" altLang="en-US" sz="800">
              <a:solidFill>
                <a:schemeClr val="tx1"/>
              </a:solidFill>
              <a:latin typeface="ＭＳ ゴシック" panose="020B0609070205080204" pitchFamily="49" charset="-128"/>
              <a:ea typeface="ＭＳ ゴシック" panose="020B0609070205080204" pitchFamily="49" charset="-128"/>
            </a:rPr>
            <a:t>尚、</a:t>
          </a:r>
          <a:r>
            <a:rPr kumimoji="1" lang="ja-JP" altLang="en-US" sz="1400" b="1">
              <a:solidFill>
                <a:srgbClr val="FF0000"/>
              </a:solidFill>
              <a:latin typeface="ＭＳ ゴシック" panose="020B0609070205080204" pitchFamily="49" charset="-128"/>
              <a:ea typeface="ＭＳ ゴシック" panose="020B0609070205080204" pitchFamily="49" charset="-128"/>
            </a:rPr>
            <a:t>社印は必ず捺印</a:t>
          </a:r>
          <a:r>
            <a:rPr kumimoji="1" lang="ja-JP" altLang="en-US" sz="800">
              <a:solidFill>
                <a:schemeClr val="tx1"/>
              </a:solidFill>
              <a:latin typeface="ＭＳ ゴシック" panose="020B0609070205080204" pitchFamily="49" charset="-128"/>
              <a:ea typeface="ＭＳ ゴシック" panose="020B0609070205080204" pitchFamily="49" charset="-128"/>
            </a:rPr>
            <a:t>してください</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0</xdr:colOff>
      <xdr:row>13</xdr:row>
      <xdr:rowOff>0</xdr:rowOff>
    </xdr:from>
    <xdr:to>
      <xdr:col>31</xdr:col>
      <xdr:colOff>19050</xdr:colOff>
      <xdr:row>15</xdr:row>
      <xdr:rowOff>38100</xdr:rowOff>
    </xdr:to>
    <xdr:sp macro="" textlink="">
      <xdr:nvSpPr>
        <xdr:cNvPr id="7" name="四角形: 角を丸くする 6">
          <a:extLst>
            <a:ext uri="{FF2B5EF4-FFF2-40B4-BE49-F238E27FC236}">
              <a16:creationId xmlns:a16="http://schemas.microsoft.com/office/drawing/2014/main" id="{F2A315D7-FAA3-4D39-95D5-83A2CB6B2B16}"/>
            </a:ext>
          </a:extLst>
        </xdr:cNvPr>
        <xdr:cNvSpPr/>
      </xdr:nvSpPr>
      <xdr:spPr>
        <a:xfrm>
          <a:off x="4238625" y="2238375"/>
          <a:ext cx="2876550" cy="32385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123825</xdr:colOff>
      <xdr:row>13</xdr:row>
      <xdr:rowOff>19050</xdr:rowOff>
    </xdr:from>
    <xdr:to>
      <xdr:col>29</xdr:col>
      <xdr:colOff>104775</xdr:colOff>
      <xdr:row>15</xdr:row>
      <xdr:rowOff>104774</xdr:rowOff>
    </xdr:to>
    <xdr:sp macro="" textlink="">
      <xdr:nvSpPr>
        <xdr:cNvPr id="8" name="テキスト ボックス 7">
          <a:extLst>
            <a:ext uri="{FF2B5EF4-FFF2-40B4-BE49-F238E27FC236}">
              <a16:creationId xmlns:a16="http://schemas.microsoft.com/office/drawing/2014/main" id="{5B38D3BB-8915-4847-98CF-A5D120DE8143}"/>
            </a:ext>
          </a:extLst>
        </xdr:cNvPr>
        <xdr:cNvSpPr txBox="1"/>
      </xdr:nvSpPr>
      <xdr:spPr>
        <a:xfrm>
          <a:off x="4362450" y="2257425"/>
          <a:ext cx="2362200" cy="371474"/>
        </a:xfrm>
        <a:prstGeom prst="rect">
          <a:avLst/>
        </a:prstGeom>
        <a:no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800">
              <a:solidFill>
                <a:schemeClr val="tx1"/>
              </a:solidFill>
              <a:latin typeface="ＭＳ ゴシック" panose="020B0609070205080204" pitchFamily="49" charset="-128"/>
              <a:ea typeface="ＭＳ ゴシック" panose="020B0609070205080204" pitchFamily="49" charset="-128"/>
            </a:rPr>
            <a:t>［</a:t>
          </a:r>
          <a:r>
            <a:rPr kumimoji="1" lang="en-US" altLang="ja-JP" sz="800">
              <a:solidFill>
                <a:schemeClr val="tx1"/>
              </a:solidFill>
              <a:latin typeface="ＭＳ ゴシック" panose="020B0609070205080204" pitchFamily="49" charset="-128"/>
              <a:ea typeface="ＭＳ ゴシック" panose="020B0609070205080204" pitchFamily="49" charset="-128"/>
            </a:rPr>
            <a:t>03</a:t>
          </a:r>
          <a:r>
            <a:rPr kumimoji="1" lang="ja-JP" altLang="en-US" sz="800">
              <a:solidFill>
                <a:schemeClr val="tx1"/>
              </a:solidFill>
              <a:latin typeface="ＭＳ ゴシック" panose="020B0609070205080204" pitchFamily="49" charset="-128"/>
              <a:ea typeface="ＭＳ ゴシック" panose="020B0609070205080204" pitchFamily="49" charset="-128"/>
            </a:rPr>
            <a:t>］登録番号を</a:t>
          </a:r>
          <a:r>
            <a:rPr kumimoji="1" lang="ja-JP" altLang="en-US" sz="1100" b="1">
              <a:solidFill>
                <a:srgbClr val="FF0000"/>
              </a:solidFill>
              <a:latin typeface="ＭＳ ゴシック" panose="020B0609070205080204" pitchFamily="49" charset="-128"/>
              <a:ea typeface="ＭＳ ゴシック" panose="020B0609070205080204" pitchFamily="49" charset="-128"/>
            </a:rPr>
            <a:t>必ずご記入ください</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10</xdr:row>
      <xdr:rowOff>85725</xdr:rowOff>
    </xdr:from>
    <xdr:to>
      <xdr:col>13</xdr:col>
      <xdr:colOff>19050</xdr:colOff>
      <xdr:row>18</xdr:row>
      <xdr:rowOff>95250</xdr:rowOff>
    </xdr:to>
    <xdr:sp macro="" textlink="">
      <xdr:nvSpPr>
        <xdr:cNvPr id="9" name="四角形: 角を丸くする 8">
          <a:extLst>
            <a:ext uri="{FF2B5EF4-FFF2-40B4-BE49-F238E27FC236}">
              <a16:creationId xmlns:a16="http://schemas.microsoft.com/office/drawing/2014/main" id="{FE445A55-4ED9-42A5-84B8-55E35790A46B}"/>
            </a:ext>
          </a:extLst>
        </xdr:cNvPr>
        <xdr:cNvSpPr/>
      </xdr:nvSpPr>
      <xdr:spPr>
        <a:xfrm>
          <a:off x="47625" y="1895475"/>
          <a:ext cx="3019425" cy="1152525"/>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57150</xdr:colOff>
      <xdr:row>8</xdr:row>
      <xdr:rowOff>0</xdr:rowOff>
    </xdr:from>
    <xdr:to>
      <xdr:col>13</xdr:col>
      <xdr:colOff>209548</xdr:colOff>
      <xdr:row>9</xdr:row>
      <xdr:rowOff>104775</xdr:rowOff>
    </xdr:to>
    <xdr:sp macro="" textlink="">
      <xdr:nvSpPr>
        <xdr:cNvPr id="10" name="テキスト ボックス 9">
          <a:extLst>
            <a:ext uri="{FF2B5EF4-FFF2-40B4-BE49-F238E27FC236}">
              <a16:creationId xmlns:a16="http://schemas.microsoft.com/office/drawing/2014/main" id="{ED7F8AB0-47C5-4D4C-82D1-5578C79A6157}"/>
            </a:ext>
          </a:extLst>
        </xdr:cNvPr>
        <xdr:cNvSpPr txBox="1"/>
      </xdr:nvSpPr>
      <xdr:spPr>
        <a:xfrm>
          <a:off x="57150" y="1428750"/>
          <a:ext cx="3200398" cy="295275"/>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rPr>
            <a:t>［</a:t>
          </a:r>
          <a:r>
            <a:rPr kumimoji="1" lang="en-US" altLang="ja-JP" sz="900">
              <a:solidFill>
                <a:schemeClr val="tx1"/>
              </a:solidFill>
              <a:latin typeface="ＭＳ ゴシック" panose="020B0609070205080204" pitchFamily="49" charset="-128"/>
              <a:ea typeface="ＭＳ ゴシック" panose="020B0609070205080204" pitchFamily="49" charset="-128"/>
            </a:rPr>
            <a:t>04</a:t>
          </a:r>
          <a:r>
            <a:rPr kumimoji="1" lang="ja-JP" altLang="en-US" sz="900">
              <a:solidFill>
                <a:schemeClr val="tx1"/>
              </a:solidFill>
              <a:latin typeface="ＭＳ ゴシック" panose="020B0609070205080204" pitchFamily="49" charset="-128"/>
              <a:ea typeface="ＭＳ ゴシック" panose="020B0609070205080204" pitchFamily="49" charset="-128"/>
            </a:rPr>
            <a:t>］初めての取引、又は振込口座を変更の場合ご記入</a:t>
          </a:r>
        </a:p>
      </xdr:txBody>
    </xdr:sp>
    <xdr:clientData/>
  </xdr:twoCellAnchor>
  <xdr:twoCellAnchor>
    <xdr:from>
      <xdr:col>6</xdr:col>
      <xdr:colOff>209550</xdr:colOff>
      <xdr:row>9</xdr:row>
      <xdr:rowOff>9525</xdr:rowOff>
    </xdr:from>
    <xdr:to>
      <xdr:col>6</xdr:col>
      <xdr:colOff>209550</xdr:colOff>
      <xdr:row>10</xdr:row>
      <xdr:rowOff>95250</xdr:rowOff>
    </xdr:to>
    <xdr:cxnSp macro="">
      <xdr:nvCxnSpPr>
        <xdr:cNvPr id="11" name="直線矢印コネクタ 10">
          <a:extLst>
            <a:ext uri="{FF2B5EF4-FFF2-40B4-BE49-F238E27FC236}">
              <a16:creationId xmlns:a16="http://schemas.microsoft.com/office/drawing/2014/main" id="{01A715B2-EB97-4C62-BCA0-864662733AFA}"/>
            </a:ext>
          </a:extLst>
        </xdr:cNvPr>
        <xdr:cNvCxnSpPr/>
      </xdr:nvCxnSpPr>
      <xdr:spPr>
        <a:xfrm>
          <a:off x="1590675" y="1628775"/>
          <a:ext cx="0" cy="276225"/>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200025</xdr:colOff>
      <xdr:row>19</xdr:row>
      <xdr:rowOff>57150</xdr:rowOff>
    </xdr:from>
    <xdr:to>
      <xdr:col>32</xdr:col>
      <xdr:colOff>228600</xdr:colOff>
      <xdr:row>22</xdr:row>
      <xdr:rowOff>47625</xdr:rowOff>
    </xdr:to>
    <xdr:sp macro="" textlink="">
      <xdr:nvSpPr>
        <xdr:cNvPr id="12" name="四角形: 角を丸くする 11">
          <a:extLst>
            <a:ext uri="{FF2B5EF4-FFF2-40B4-BE49-F238E27FC236}">
              <a16:creationId xmlns:a16="http://schemas.microsoft.com/office/drawing/2014/main" id="{52575216-2F60-4F7C-8E57-1735453FC96E}"/>
            </a:ext>
          </a:extLst>
        </xdr:cNvPr>
        <xdr:cNvSpPr/>
      </xdr:nvSpPr>
      <xdr:spPr>
        <a:xfrm>
          <a:off x="1104900" y="3152775"/>
          <a:ext cx="6362700" cy="561975"/>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180975</xdr:colOff>
      <xdr:row>17</xdr:row>
      <xdr:rowOff>0</xdr:rowOff>
    </xdr:from>
    <xdr:to>
      <xdr:col>30</xdr:col>
      <xdr:colOff>180975</xdr:colOff>
      <xdr:row>21</xdr:row>
      <xdr:rowOff>200025</xdr:rowOff>
    </xdr:to>
    <xdr:sp macro="" textlink="">
      <xdr:nvSpPr>
        <xdr:cNvPr id="13" name="テキスト ボックス 12">
          <a:extLst>
            <a:ext uri="{FF2B5EF4-FFF2-40B4-BE49-F238E27FC236}">
              <a16:creationId xmlns:a16="http://schemas.microsoft.com/office/drawing/2014/main" id="{25FFA1F5-88BA-4BDC-81F6-DC67DE6DE9B9}"/>
            </a:ext>
          </a:extLst>
        </xdr:cNvPr>
        <xdr:cNvSpPr txBox="1"/>
      </xdr:nvSpPr>
      <xdr:spPr>
        <a:xfrm>
          <a:off x="4657725" y="2809875"/>
          <a:ext cx="2381250" cy="819150"/>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en-US" altLang="ja-JP" sz="900">
              <a:solidFill>
                <a:schemeClr val="tx1"/>
              </a:solidFill>
              <a:latin typeface="ＭＳ ゴシック" panose="020B0609070205080204" pitchFamily="49" charset="-128"/>
              <a:ea typeface="ＭＳ ゴシック" panose="020B0609070205080204" pitchFamily="49" charset="-128"/>
            </a:rPr>
            <a:t>05</a:t>
          </a:r>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rgbClr val="FF0000"/>
              </a:solidFill>
              <a:latin typeface="ＭＳ ゴシック" panose="020B0609070205080204" pitchFamily="49" charset="-128"/>
              <a:ea typeface="ＭＳ ゴシック" panose="020B0609070205080204" pitchFamily="49" charset="-128"/>
            </a:rPr>
            <a:t>正式工事名称</a:t>
          </a:r>
          <a:r>
            <a:rPr kumimoji="1" lang="ja-JP" altLang="en-US" sz="900">
              <a:solidFill>
                <a:schemeClr val="tx1"/>
              </a:solidFill>
              <a:latin typeface="ＭＳ ゴシック" panose="020B0609070205080204" pitchFamily="49" charset="-128"/>
              <a:ea typeface="ＭＳ ゴシック" panose="020B0609070205080204" pitchFamily="49" charset="-128"/>
            </a:rPr>
            <a:t>をご記入ください</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100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正式工事名称が不明な場合は</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900">
              <a:solidFill>
                <a:schemeClr val="tx1"/>
              </a:solidFill>
              <a:latin typeface="ＭＳ ゴシック" panose="020B0609070205080204" pitchFamily="49" charset="-128"/>
              <a:ea typeface="ＭＳ ゴシック" panose="020B0609070205080204" pitchFamily="49" charset="-128"/>
            </a:rPr>
            <a:t>　　　</a:t>
          </a:r>
          <a:r>
            <a:rPr kumimoji="1" lang="ja-JP" altLang="en-US" sz="900" baseline="0">
              <a:solidFill>
                <a:schemeClr val="tx1"/>
              </a:solidFill>
              <a:latin typeface="ＭＳ ゴシック" panose="020B0609070205080204" pitchFamily="49" charset="-128"/>
              <a:ea typeface="ＭＳ ゴシック" panose="020B0609070205080204" pitchFamily="49" charset="-128"/>
            </a:rPr>
            <a:t> </a:t>
          </a:r>
          <a:r>
            <a:rPr kumimoji="1" lang="ja-JP" altLang="en-US" sz="900">
              <a:solidFill>
                <a:schemeClr val="tx1"/>
              </a:solidFill>
              <a:latin typeface="ＭＳ ゴシック" panose="020B0609070205080204" pitchFamily="49" charset="-128"/>
              <a:ea typeface="ＭＳ ゴシック" panose="020B0609070205080204" pitchFamily="49" charset="-128"/>
            </a:rPr>
            <a:t>必ず弊社工事担当者に</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r>
            <a:rPr kumimoji="1" lang="ja-JP" altLang="en-US" sz="900">
              <a:solidFill>
                <a:schemeClr val="tx1"/>
              </a:solidFill>
              <a:latin typeface="ＭＳ ゴシック" panose="020B0609070205080204" pitchFamily="49" charset="-128"/>
              <a:ea typeface="ＭＳ ゴシック" panose="020B0609070205080204" pitchFamily="49" charset="-128"/>
            </a:rPr>
            <a:t>　　　 ご確認ください</a:t>
          </a:r>
          <a:endParaRPr kumimoji="1" lang="en-US" altLang="ja-JP" sz="900">
            <a:solidFill>
              <a:schemeClr val="tx1"/>
            </a:solidFill>
            <a:latin typeface="ＭＳ ゴシック" panose="020B0609070205080204" pitchFamily="49" charset="-128"/>
            <a:ea typeface="ＭＳ ゴシック" panose="020B0609070205080204" pitchFamily="49" charset="-128"/>
          </a:endParaRPr>
        </a:p>
        <a:p>
          <a:endParaRPr kumimoji="1" lang="en-US" altLang="ja-JP" sz="1000">
            <a:solidFill>
              <a:schemeClr val="tx1"/>
            </a:solidFill>
            <a:latin typeface="メイリオ" panose="020B0604030504040204" pitchFamily="50" charset="-128"/>
            <a:ea typeface="メイリオ" panose="020B0604030504040204" pitchFamily="50" charset="-128"/>
          </a:endParaRPr>
        </a:p>
        <a:p>
          <a:r>
            <a:rPr kumimoji="1" lang="ja-JP" altLang="en-US" sz="1000">
              <a:solidFill>
                <a:schemeClr val="tx1"/>
              </a:solidFill>
              <a:latin typeface="メイリオ" panose="020B0604030504040204" pitchFamily="50" charset="-128"/>
              <a:ea typeface="メイリオ" panose="020B0604030504040204" pitchFamily="50" charset="-128"/>
            </a:rPr>
            <a:t>　　　</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19</xdr:col>
      <xdr:colOff>57150</xdr:colOff>
      <xdr:row>20</xdr:row>
      <xdr:rowOff>219075</xdr:rowOff>
    </xdr:from>
    <xdr:to>
      <xdr:col>20</xdr:col>
      <xdr:colOff>219075</xdr:colOff>
      <xdr:row>20</xdr:row>
      <xdr:rowOff>219075</xdr:rowOff>
    </xdr:to>
    <xdr:cxnSp macro="">
      <xdr:nvCxnSpPr>
        <xdr:cNvPr id="14" name="直線矢印コネクタ 13">
          <a:extLst>
            <a:ext uri="{FF2B5EF4-FFF2-40B4-BE49-F238E27FC236}">
              <a16:creationId xmlns:a16="http://schemas.microsoft.com/office/drawing/2014/main" id="{BCFF90C5-60B2-4485-A4EB-D28CF4FEDC0B}"/>
            </a:ext>
          </a:extLst>
        </xdr:cNvPr>
        <xdr:cNvCxnSpPr/>
      </xdr:nvCxnSpPr>
      <xdr:spPr>
        <a:xfrm flipH="1">
          <a:off x="4295775" y="3409950"/>
          <a:ext cx="400050" cy="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24</xdr:row>
      <xdr:rowOff>104775</xdr:rowOff>
    </xdr:from>
    <xdr:to>
      <xdr:col>25</xdr:col>
      <xdr:colOff>161925</xdr:colOff>
      <xdr:row>26</xdr:row>
      <xdr:rowOff>47625</xdr:rowOff>
    </xdr:to>
    <xdr:sp macro="" textlink="">
      <xdr:nvSpPr>
        <xdr:cNvPr id="15" name="四角形: 角を丸くする 14">
          <a:extLst>
            <a:ext uri="{FF2B5EF4-FFF2-40B4-BE49-F238E27FC236}">
              <a16:creationId xmlns:a16="http://schemas.microsoft.com/office/drawing/2014/main" id="{296F47C7-A297-45F3-9109-58A0F09E893D}"/>
            </a:ext>
          </a:extLst>
        </xdr:cNvPr>
        <xdr:cNvSpPr/>
      </xdr:nvSpPr>
      <xdr:spPr>
        <a:xfrm>
          <a:off x="257175" y="4248150"/>
          <a:ext cx="5572125" cy="323850"/>
        </a:xfrm>
        <a:prstGeom prst="roundRect">
          <a:avLst/>
        </a:prstGeom>
        <a:solidFill>
          <a:srgbClr val="FFC746"/>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latin typeface="ＭＳ ゴシック" panose="020B0609070205080204" pitchFamily="49" charset="-128"/>
              <a:ea typeface="ＭＳ ゴシック" panose="020B0609070205080204" pitchFamily="49" charset="-128"/>
            </a:rPr>
            <a:t>［</a:t>
          </a:r>
          <a:r>
            <a:rPr kumimoji="1" lang="en-US" altLang="ja-JP" sz="900" b="1">
              <a:solidFill>
                <a:schemeClr val="tx1"/>
              </a:solidFill>
              <a:latin typeface="ＭＳ ゴシック" panose="020B0609070205080204" pitchFamily="49" charset="-128"/>
              <a:ea typeface="ＭＳ ゴシック" panose="020B0609070205080204" pitchFamily="49" charset="-128"/>
            </a:rPr>
            <a:t>06</a:t>
          </a:r>
          <a:r>
            <a:rPr kumimoji="1" lang="ja-JP" altLang="en-US" sz="900" b="1">
              <a:solidFill>
                <a:schemeClr val="tx1"/>
              </a:solidFill>
              <a:latin typeface="ＭＳ ゴシック" panose="020B0609070205080204" pitchFamily="49" charset="-128"/>
              <a:ea typeface="ＭＳ ゴシック" panose="020B0609070205080204" pitchFamily="49" charset="-128"/>
            </a:rPr>
            <a:t>］年月日（工期）、請求回もしくは工事内容、数量・単位・単価・税率を必ず記入してください</a:t>
          </a:r>
          <a:endParaRPr kumimoji="1" lang="en-US" altLang="ja-JP" sz="9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0</xdr:colOff>
      <xdr:row>22</xdr:row>
      <xdr:rowOff>209550</xdr:rowOff>
    </xdr:from>
    <xdr:to>
      <xdr:col>17</xdr:col>
      <xdr:colOff>0</xdr:colOff>
      <xdr:row>24</xdr:row>
      <xdr:rowOff>38100</xdr:rowOff>
    </xdr:to>
    <xdr:cxnSp macro="">
      <xdr:nvCxnSpPr>
        <xdr:cNvPr id="16" name="直線矢印コネクタ 15">
          <a:extLst>
            <a:ext uri="{FF2B5EF4-FFF2-40B4-BE49-F238E27FC236}">
              <a16:creationId xmlns:a16="http://schemas.microsoft.com/office/drawing/2014/main" id="{3FBFB4BB-036F-45C9-A33A-8898FAD62908}"/>
            </a:ext>
          </a:extLst>
        </xdr:cNvPr>
        <xdr:cNvCxnSpPr/>
      </xdr:nvCxnSpPr>
      <xdr:spPr>
        <a:xfrm flipV="1">
          <a:off x="4000500"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22</xdr:row>
      <xdr:rowOff>219075</xdr:rowOff>
    </xdr:from>
    <xdr:to>
      <xdr:col>8</xdr:col>
      <xdr:colOff>85725</xdr:colOff>
      <xdr:row>24</xdr:row>
      <xdr:rowOff>47625</xdr:rowOff>
    </xdr:to>
    <xdr:cxnSp macro="">
      <xdr:nvCxnSpPr>
        <xdr:cNvPr id="17" name="直線矢印コネクタ 16">
          <a:extLst>
            <a:ext uri="{FF2B5EF4-FFF2-40B4-BE49-F238E27FC236}">
              <a16:creationId xmlns:a16="http://schemas.microsoft.com/office/drawing/2014/main" id="{975B399F-5A1B-49E0-906F-809258F73960}"/>
            </a:ext>
          </a:extLst>
        </xdr:cNvPr>
        <xdr:cNvCxnSpPr/>
      </xdr:nvCxnSpPr>
      <xdr:spPr>
        <a:xfrm flipV="1">
          <a:off x="1943100" y="3886200"/>
          <a:ext cx="0" cy="304800"/>
        </a:xfrm>
        <a:prstGeom prst="straightConnector1">
          <a:avLst/>
        </a:prstGeom>
        <a:noFill/>
        <a:ln w="28575" cap="flat" cmpd="sng" algn="ctr">
          <a:solidFill>
            <a:srgbClr val="FF0000"/>
          </a:solidFill>
          <a:prstDash val="solid"/>
          <a:miter lim="800000"/>
          <a:tailEnd type="triangle"/>
        </a:ln>
        <a:effectLst/>
      </xdr:spPr>
    </xdr:cxnSp>
    <xdr:clientData/>
  </xdr:twoCellAnchor>
  <xdr:twoCellAnchor>
    <xdr:from>
      <xdr:col>15</xdr:col>
      <xdr:colOff>9525</xdr:colOff>
      <xdr:row>22</xdr:row>
      <xdr:rowOff>209550</xdr:rowOff>
    </xdr:from>
    <xdr:to>
      <xdr:col>15</xdr:col>
      <xdr:colOff>9525</xdr:colOff>
      <xdr:row>24</xdr:row>
      <xdr:rowOff>38100</xdr:rowOff>
    </xdr:to>
    <xdr:cxnSp macro="">
      <xdr:nvCxnSpPr>
        <xdr:cNvPr id="18" name="直線矢印コネクタ 17">
          <a:extLst>
            <a:ext uri="{FF2B5EF4-FFF2-40B4-BE49-F238E27FC236}">
              <a16:creationId xmlns:a16="http://schemas.microsoft.com/office/drawing/2014/main" id="{D3CD1974-9B9A-484B-BD1E-E7513DE9105D}"/>
            </a:ext>
          </a:extLst>
        </xdr:cNvPr>
        <xdr:cNvCxnSpPr/>
      </xdr:nvCxnSpPr>
      <xdr:spPr>
        <a:xfrm flipV="1">
          <a:off x="3533775"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0</xdr:colOff>
      <xdr:row>23</xdr:row>
      <xdr:rowOff>0</xdr:rowOff>
    </xdr:from>
    <xdr:to>
      <xdr:col>3</xdr:col>
      <xdr:colOff>0</xdr:colOff>
      <xdr:row>24</xdr:row>
      <xdr:rowOff>66675</xdr:rowOff>
    </xdr:to>
    <xdr:cxnSp macro="">
      <xdr:nvCxnSpPr>
        <xdr:cNvPr id="19" name="直線矢印コネクタ 18">
          <a:extLst>
            <a:ext uri="{FF2B5EF4-FFF2-40B4-BE49-F238E27FC236}">
              <a16:creationId xmlns:a16="http://schemas.microsoft.com/office/drawing/2014/main" id="{64C34766-0379-40B5-9DCA-7D45EAECCAC4}"/>
            </a:ext>
          </a:extLst>
        </xdr:cNvPr>
        <xdr:cNvCxnSpPr/>
      </xdr:nvCxnSpPr>
      <xdr:spPr>
        <a:xfrm flipV="1">
          <a:off x="714375" y="3905250"/>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114300</xdr:colOff>
      <xdr:row>22</xdr:row>
      <xdr:rowOff>209550</xdr:rowOff>
    </xdr:from>
    <xdr:to>
      <xdr:col>21</xdr:col>
      <xdr:colOff>114300</xdr:colOff>
      <xdr:row>24</xdr:row>
      <xdr:rowOff>38100</xdr:rowOff>
    </xdr:to>
    <xdr:cxnSp macro="">
      <xdr:nvCxnSpPr>
        <xdr:cNvPr id="20" name="直線矢印コネクタ 19">
          <a:extLst>
            <a:ext uri="{FF2B5EF4-FFF2-40B4-BE49-F238E27FC236}">
              <a16:creationId xmlns:a16="http://schemas.microsoft.com/office/drawing/2014/main" id="{8278C14F-B4A7-4F9A-9254-87745E67C1D4}"/>
            </a:ext>
          </a:extLst>
        </xdr:cNvPr>
        <xdr:cNvCxnSpPr/>
      </xdr:nvCxnSpPr>
      <xdr:spPr>
        <a:xfrm flipV="1">
          <a:off x="4829175"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9525</xdr:colOff>
      <xdr:row>22</xdr:row>
      <xdr:rowOff>209550</xdr:rowOff>
    </xdr:from>
    <xdr:to>
      <xdr:col>25</xdr:col>
      <xdr:colOff>9525</xdr:colOff>
      <xdr:row>24</xdr:row>
      <xdr:rowOff>38100</xdr:rowOff>
    </xdr:to>
    <xdr:cxnSp macro="">
      <xdr:nvCxnSpPr>
        <xdr:cNvPr id="21" name="直線矢印コネクタ 20">
          <a:extLst>
            <a:ext uri="{FF2B5EF4-FFF2-40B4-BE49-F238E27FC236}">
              <a16:creationId xmlns:a16="http://schemas.microsoft.com/office/drawing/2014/main" id="{27FD0406-6295-4018-A626-905D1130E8D4}"/>
            </a:ext>
          </a:extLst>
        </xdr:cNvPr>
        <xdr:cNvCxnSpPr/>
      </xdr:nvCxnSpPr>
      <xdr:spPr>
        <a:xfrm flipV="1">
          <a:off x="5676900" y="3876675"/>
          <a:ext cx="0" cy="30480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142875</xdr:colOff>
      <xdr:row>32</xdr:row>
      <xdr:rowOff>9525</xdr:rowOff>
    </xdr:from>
    <xdr:to>
      <xdr:col>20</xdr:col>
      <xdr:colOff>209551</xdr:colOff>
      <xdr:row>33</xdr:row>
      <xdr:rowOff>152400</xdr:rowOff>
    </xdr:to>
    <xdr:sp macro="" textlink="">
      <xdr:nvSpPr>
        <xdr:cNvPr id="22" name="テキスト ボックス 21">
          <a:extLst>
            <a:ext uri="{FF2B5EF4-FFF2-40B4-BE49-F238E27FC236}">
              <a16:creationId xmlns:a16="http://schemas.microsoft.com/office/drawing/2014/main" id="{484CB8E6-13D8-4B5A-85F4-142386BBA3EA}"/>
            </a:ext>
          </a:extLst>
        </xdr:cNvPr>
        <xdr:cNvSpPr txBox="1"/>
      </xdr:nvSpPr>
      <xdr:spPr>
        <a:xfrm>
          <a:off x="619125" y="5676900"/>
          <a:ext cx="4067176" cy="285750"/>
        </a:xfrm>
        <a:prstGeom prst="rect">
          <a:avLst/>
        </a:prstGeom>
        <a:solidFill>
          <a:srgbClr val="FFC746"/>
        </a:solidFill>
        <a:ln/>
      </xdr:spPr>
      <xdr:style>
        <a:lnRef idx="0">
          <a:schemeClr val="accent4"/>
        </a:lnRef>
        <a:fillRef idx="3">
          <a:schemeClr val="accent4"/>
        </a:fillRef>
        <a:effectRef idx="3">
          <a:schemeClr val="accent4"/>
        </a:effectRef>
        <a:fontRef idx="minor">
          <a:schemeClr val="lt1"/>
        </a:fontRef>
      </xdr:style>
      <xdr:txBody>
        <a:bodyPr vertOverflow="clip" horzOverflow="clip" wrap="square" rtlCol="0" anchor="t"/>
        <a:lstStyle/>
        <a:p>
          <a:r>
            <a:rPr kumimoji="1" lang="ja-JP" altLang="en-US" sz="900">
              <a:solidFill>
                <a:schemeClr val="tx1"/>
              </a:solidFill>
              <a:latin typeface="ＭＳ ゴシック" panose="020B0609070205080204" pitchFamily="49" charset="-128"/>
              <a:ea typeface="ＭＳ ゴシック" panose="020B0609070205080204" pitchFamily="49" charset="-128"/>
            </a:rPr>
            <a:t>［</a:t>
          </a:r>
          <a:r>
            <a:rPr kumimoji="1" lang="en-US" altLang="ja-JP" sz="900">
              <a:solidFill>
                <a:schemeClr val="tx1"/>
              </a:solidFill>
              <a:latin typeface="ＭＳ ゴシック" panose="020B0609070205080204" pitchFamily="49" charset="-128"/>
              <a:ea typeface="ＭＳ ゴシック" panose="020B0609070205080204" pitchFamily="49" charset="-128"/>
            </a:rPr>
            <a:t>07</a:t>
          </a:r>
          <a:r>
            <a:rPr kumimoji="1" lang="ja-JP" altLang="en-US" sz="900">
              <a:solidFill>
                <a:schemeClr val="tx1"/>
              </a:solidFill>
              <a:latin typeface="ＭＳ ゴシック" panose="020B0609070205080204" pitchFamily="49" charset="-128"/>
              <a:ea typeface="ＭＳ ゴシック" panose="020B0609070205080204" pitchFamily="49" charset="-128"/>
            </a:rPr>
            <a:t>］紙に出力して手書きの場合は消費税額及び税抜金額を記載ください</a:t>
          </a:r>
          <a:endParaRPr kumimoji="1" lang="en-US" altLang="ja-JP" sz="1000">
            <a:solidFill>
              <a:schemeClr val="tx1"/>
            </a:solidFill>
            <a:latin typeface="ＭＳ ゴシック" panose="020B0609070205080204" pitchFamily="49" charset="-128"/>
            <a:ea typeface="ＭＳ ゴシック" panose="020B0609070205080204" pitchFamily="49" charset="-128"/>
          </a:endParaRPr>
        </a:p>
        <a:p>
          <a:r>
            <a:rPr kumimoji="1" lang="ja-JP" altLang="en-US" sz="1000">
              <a:solidFill>
                <a:schemeClr val="tx1"/>
              </a:solidFill>
              <a:latin typeface="メイリオ" panose="020B0604030504040204" pitchFamily="50" charset="-128"/>
              <a:ea typeface="メイリオ" panose="020B0604030504040204" pitchFamily="50" charset="-128"/>
            </a:rPr>
            <a:t>　　　</a:t>
          </a:r>
          <a:endParaRPr kumimoji="1" lang="ja-JP" altLang="en-US" sz="11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13</xdr:col>
      <xdr:colOff>47625</xdr:colOff>
      <xdr:row>34</xdr:row>
      <xdr:rowOff>47625</xdr:rowOff>
    </xdr:from>
    <xdr:to>
      <xdr:col>13</xdr:col>
      <xdr:colOff>47625</xdr:colOff>
      <xdr:row>35</xdr:row>
      <xdr:rowOff>104775</xdr:rowOff>
    </xdr:to>
    <xdr:cxnSp macro="">
      <xdr:nvCxnSpPr>
        <xdr:cNvPr id="23" name="直線矢印コネクタ 22">
          <a:extLst>
            <a:ext uri="{FF2B5EF4-FFF2-40B4-BE49-F238E27FC236}">
              <a16:creationId xmlns:a16="http://schemas.microsoft.com/office/drawing/2014/main" id="{39A6FC69-902F-4C3F-AA6D-88E338C9E7DE}"/>
            </a:ext>
          </a:extLst>
        </xdr:cNvPr>
        <xdr:cNvCxnSpPr/>
      </xdr:nvCxnSpPr>
      <xdr:spPr>
        <a:xfrm>
          <a:off x="3095625" y="6048375"/>
          <a:ext cx="0" cy="247650"/>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180975</xdr:colOff>
      <xdr:row>36</xdr:row>
      <xdr:rowOff>19050</xdr:rowOff>
    </xdr:from>
    <xdr:to>
      <xdr:col>20</xdr:col>
      <xdr:colOff>19050</xdr:colOff>
      <xdr:row>39</xdr:row>
      <xdr:rowOff>0</xdr:rowOff>
    </xdr:to>
    <xdr:sp macro="" textlink="">
      <xdr:nvSpPr>
        <xdr:cNvPr id="24" name="四角形: 角を丸くする 23">
          <a:extLst>
            <a:ext uri="{FF2B5EF4-FFF2-40B4-BE49-F238E27FC236}">
              <a16:creationId xmlns:a16="http://schemas.microsoft.com/office/drawing/2014/main" id="{2C505BBC-4CFA-4039-BA1F-BDED6CBFB8F4}"/>
            </a:ext>
          </a:extLst>
        </xdr:cNvPr>
        <xdr:cNvSpPr/>
      </xdr:nvSpPr>
      <xdr:spPr>
        <a:xfrm>
          <a:off x="415925" y="6330950"/>
          <a:ext cx="4022725" cy="552450"/>
        </a:xfrm>
        <a:prstGeom prst="roundRect">
          <a:avLst/>
        </a:prstGeom>
        <a:solidFill>
          <a:schemeClr val="bg1">
            <a:lumMod val="75000"/>
            <a:alpha val="50000"/>
          </a:schemeClr>
        </a:solidFill>
        <a:ln w="190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561975</xdr:colOff>
      <xdr:row>15</xdr:row>
      <xdr:rowOff>66675</xdr:rowOff>
    </xdr:from>
    <xdr:to>
      <xdr:col>39</xdr:col>
      <xdr:colOff>190500</xdr:colOff>
      <xdr:row>17</xdr:row>
      <xdr:rowOff>123825</xdr:rowOff>
    </xdr:to>
    <xdr:sp macro="" textlink="">
      <xdr:nvSpPr>
        <xdr:cNvPr id="25" name="テキスト ボックス 24">
          <a:extLst>
            <a:ext uri="{FF2B5EF4-FFF2-40B4-BE49-F238E27FC236}">
              <a16:creationId xmlns:a16="http://schemas.microsoft.com/office/drawing/2014/main" id="{B01E9A6D-8131-4A78-A8E5-E37C04E42C3D}"/>
            </a:ext>
          </a:extLst>
        </xdr:cNvPr>
        <xdr:cNvSpPr txBox="1"/>
      </xdr:nvSpPr>
      <xdr:spPr>
        <a:xfrm>
          <a:off x="8724900" y="2590800"/>
          <a:ext cx="1685925" cy="342900"/>
        </a:xfrm>
        <a:prstGeom prst="rect">
          <a:avLst/>
        </a:prstGeom>
        <a:solidFill>
          <a:srgbClr val="FFC74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b="1">
              <a:solidFill>
                <a:srgbClr val="FF0000"/>
              </a:solidFill>
              <a:latin typeface="ＭＳ ゴシック" panose="020B0609070205080204" pitchFamily="49" charset="-128"/>
              <a:ea typeface="ＭＳ ゴシック" panose="020B0609070205080204" pitchFamily="49" charset="-128"/>
            </a:rPr>
            <a:t>注意事項</a:t>
          </a:r>
        </a:p>
      </xdr:txBody>
    </xdr:sp>
    <xdr:clientData/>
  </xdr:twoCellAnchor>
  <xdr:twoCellAnchor>
    <xdr:from>
      <xdr:col>35</xdr:col>
      <xdr:colOff>123825</xdr:colOff>
      <xdr:row>19</xdr:row>
      <xdr:rowOff>19050</xdr:rowOff>
    </xdr:from>
    <xdr:to>
      <xdr:col>40</xdr:col>
      <xdr:colOff>676275</xdr:colOff>
      <xdr:row>25</xdr:row>
      <xdr:rowOff>9525</xdr:rowOff>
    </xdr:to>
    <xdr:sp macro="" textlink="">
      <xdr:nvSpPr>
        <xdr:cNvPr id="26" name="テキスト ボックス 25">
          <a:extLst>
            <a:ext uri="{FF2B5EF4-FFF2-40B4-BE49-F238E27FC236}">
              <a16:creationId xmlns:a16="http://schemas.microsoft.com/office/drawing/2014/main" id="{8ABD5142-2319-4C97-9039-1B784C6DE976}"/>
            </a:ext>
          </a:extLst>
        </xdr:cNvPr>
        <xdr:cNvSpPr txBox="1"/>
      </xdr:nvSpPr>
      <xdr:spPr>
        <a:xfrm>
          <a:off x="7600950" y="3114675"/>
          <a:ext cx="3981450" cy="1276350"/>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ＭＳ ゴシック" panose="020B0609070205080204" pitchFamily="49" charset="-128"/>
              <a:ea typeface="ＭＳ ゴシック" panose="020B0609070205080204" pitchFamily="49" charset="-128"/>
            </a:rPr>
            <a:t>工事下請契約</a:t>
          </a:r>
          <a:endParaRPr kumimoji="1" lang="en-US" altLang="ja-JP" sz="1100" b="1" u="sng">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・弊社発注工事は、注文書・請書を取り交わして頂きます。</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　労務費も同様となります。</a:t>
          </a:r>
          <a:endParaRPr kumimoji="1" lang="en-US" altLang="ja-JP" sz="1050">
            <a:latin typeface="ＭＳ ゴシック" panose="020B0609070205080204" pitchFamily="49" charset="-128"/>
            <a:ea typeface="ＭＳ ゴシック" panose="020B0609070205080204" pitchFamily="49" charset="-128"/>
          </a:endParaRPr>
        </a:p>
        <a:p>
          <a:r>
            <a:rPr kumimoji="1" lang="ja-JP" altLang="en-US" sz="1050">
              <a:latin typeface="ＭＳ ゴシック" panose="020B0609070205080204" pitchFamily="49" charset="-128"/>
              <a:ea typeface="ＭＳ ゴシック" panose="020B0609070205080204" pitchFamily="49" charset="-128"/>
            </a:rPr>
            <a:t>・請求金額が一定額未満の場合、契約手続きを省略いたし</a:t>
          </a:r>
          <a:endParaRPr kumimoji="1" lang="en-US" altLang="ja-JP" sz="1050">
            <a:latin typeface="ＭＳ ゴシック" panose="020B0609070205080204" pitchFamily="49" charset="-128"/>
            <a:ea typeface="ＭＳ ゴシック" panose="020B0609070205080204" pitchFamily="49" charset="-128"/>
          </a:endParaRPr>
        </a:p>
        <a:p>
          <a:r>
            <a:rPr kumimoji="1" lang="en-US" altLang="ja-JP" sz="1050">
              <a:latin typeface="ＭＳ ゴシック" panose="020B0609070205080204" pitchFamily="49" charset="-128"/>
              <a:ea typeface="ＭＳ ゴシック" panose="020B0609070205080204" pitchFamily="49" charset="-128"/>
            </a:rPr>
            <a:t>  </a:t>
          </a:r>
          <a:r>
            <a:rPr kumimoji="1" lang="ja-JP" altLang="en-US" sz="1050">
              <a:latin typeface="ＭＳ ゴシック" panose="020B0609070205080204" pitchFamily="49" charset="-128"/>
              <a:ea typeface="ＭＳ ゴシック" panose="020B0609070205080204" pitchFamily="49" charset="-128"/>
            </a:rPr>
            <a:t>ますので、弊社工事担当者にご確認ください。</a:t>
          </a:r>
          <a:endParaRPr kumimoji="1" lang="en-US" altLang="ja-JP" sz="1050">
            <a:latin typeface="ＭＳ ゴシック" panose="020B0609070205080204" pitchFamily="49" charset="-128"/>
            <a:ea typeface="ＭＳ ゴシック" panose="020B0609070205080204" pitchFamily="49" charset="-128"/>
          </a:endParaRPr>
        </a:p>
        <a:p>
          <a:endParaRPr kumimoji="1" lang="ja-JP" altLang="en-US" sz="600"/>
        </a:p>
      </xdr:txBody>
    </xdr:sp>
    <xdr:clientData/>
  </xdr:twoCellAnchor>
  <xdr:twoCellAnchor>
    <xdr:from>
      <xdr:col>35</xdr:col>
      <xdr:colOff>133349</xdr:colOff>
      <xdr:row>26</xdr:row>
      <xdr:rowOff>28575</xdr:rowOff>
    </xdr:from>
    <xdr:to>
      <xdr:col>40</xdr:col>
      <xdr:colOff>676275</xdr:colOff>
      <xdr:row>34</xdr:row>
      <xdr:rowOff>57150</xdr:rowOff>
    </xdr:to>
    <xdr:sp macro="" textlink="">
      <xdr:nvSpPr>
        <xdr:cNvPr id="27" name="テキスト ボックス 26">
          <a:extLst>
            <a:ext uri="{FF2B5EF4-FFF2-40B4-BE49-F238E27FC236}">
              <a16:creationId xmlns:a16="http://schemas.microsoft.com/office/drawing/2014/main" id="{FA777699-679C-43ED-836A-8C173F612D91}"/>
            </a:ext>
          </a:extLst>
        </xdr:cNvPr>
        <xdr:cNvSpPr txBox="1"/>
      </xdr:nvSpPr>
      <xdr:spPr>
        <a:xfrm>
          <a:off x="7610474" y="4552950"/>
          <a:ext cx="3971926" cy="1504950"/>
        </a:xfrm>
        <a:prstGeom prst="rect">
          <a:avLst/>
        </a:prstGeom>
        <a:solidFill>
          <a:schemeClr val="bg1">
            <a:lumMod val="8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u="sng">
              <a:latin typeface="ＭＳ ゴシック" panose="020B0609070205080204" pitchFamily="49" charset="-128"/>
              <a:ea typeface="ＭＳ ゴシック" panose="020B0609070205080204" pitchFamily="49" charset="-128"/>
            </a:rPr>
            <a:t>支払条件</a:t>
          </a:r>
          <a:endParaRPr kumimoji="1" lang="en-US" altLang="ja-JP" sz="1100" b="1" u="sng">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・請求は毎月、月末締めとし、翌々月</a:t>
          </a:r>
          <a:r>
            <a:rPr kumimoji="1" lang="en-US" altLang="ja-JP" sz="1000">
              <a:latin typeface="ＭＳ ゴシック" panose="020B0609070205080204" pitchFamily="49" charset="-128"/>
              <a:ea typeface="ＭＳ ゴシック" panose="020B0609070205080204" pitchFamily="49" charset="-128"/>
            </a:rPr>
            <a:t>20</a:t>
          </a:r>
          <a:r>
            <a:rPr kumimoji="1" lang="ja-JP" altLang="en-US" sz="1000">
              <a:latin typeface="ＭＳ ゴシック" panose="020B0609070205080204" pitchFamily="49" charset="-128"/>
              <a:ea typeface="ＭＳ ゴシック" panose="020B0609070205080204" pitchFamily="49" charset="-128"/>
            </a:rPr>
            <a:t>日支払といたします。</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・月支払合計金額が</a:t>
          </a:r>
          <a:r>
            <a:rPr kumimoji="1" lang="en-US" altLang="ja-JP" sz="1000">
              <a:solidFill>
                <a:srgbClr val="FF0000"/>
              </a:solidFill>
              <a:latin typeface="ＭＳ ゴシック" panose="020B0609070205080204" pitchFamily="49" charset="-128"/>
              <a:ea typeface="ＭＳ ゴシック" panose="020B0609070205080204" pitchFamily="49" charset="-128"/>
            </a:rPr>
            <a:t>600</a:t>
          </a:r>
          <a:r>
            <a:rPr kumimoji="1" lang="ja-JP" altLang="en-US" sz="1000">
              <a:solidFill>
                <a:srgbClr val="FF0000"/>
              </a:solidFill>
              <a:latin typeface="ＭＳ ゴシック" panose="020B0609070205080204" pitchFamily="49" charset="-128"/>
              <a:ea typeface="ＭＳ ゴシック" panose="020B0609070205080204" pitchFamily="49" charset="-128"/>
            </a:rPr>
            <a:t>万円未満（税込）の場合は全額お振込み</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a:p>
          <a:r>
            <a:rPr kumimoji="1" lang="ja-JP" altLang="en-US" sz="1000">
              <a:solidFill>
                <a:srgbClr val="FF0000"/>
              </a:solidFill>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いたします。</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・月支払合計金額が</a:t>
          </a:r>
          <a:r>
            <a:rPr kumimoji="1" lang="en-US" altLang="ja-JP" sz="1000">
              <a:solidFill>
                <a:srgbClr val="FF0000"/>
              </a:solidFill>
              <a:latin typeface="ＭＳ ゴシック" panose="020B0609070205080204" pitchFamily="49" charset="-128"/>
              <a:ea typeface="ＭＳ ゴシック" panose="020B0609070205080204" pitchFamily="49" charset="-128"/>
            </a:rPr>
            <a:t>600</a:t>
          </a:r>
          <a:r>
            <a:rPr kumimoji="1" lang="ja-JP" altLang="en-US" sz="1000">
              <a:solidFill>
                <a:srgbClr val="FF0000"/>
              </a:solidFill>
              <a:latin typeface="ＭＳ ゴシック" panose="020B0609070205080204" pitchFamily="49" charset="-128"/>
              <a:ea typeface="ＭＳ ゴシック" panose="020B0609070205080204" pitchFamily="49" charset="-128"/>
            </a:rPr>
            <a:t>万円以上（税込）の場合は現金</a:t>
          </a:r>
          <a:r>
            <a:rPr kumimoji="1" lang="en-US" altLang="ja-JP" sz="1000">
              <a:solidFill>
                <a:srgbClr val="FF0000"/>
              </a:solidFill>
              <a:latin typeface="ＭＳ ゴシック" panose="020B0609070205080204" pitchFamily="49" charset="-128"/>
              <a:ea typeface="ＭＳ ゴシック" panose="020B0609070205080204" pitchFamily="49" charset="-128"/>
            </a:rPr>
            <a:t>45</a:t>
          </a:r>
          <a:r>
            <a:rPr kumimoji="1" lang="ja-JP" altLang="en-US" sz="1000">
              <a:solidFill>
                <a:srgbClr val="FF0000"/>
              </a:solidFill>
              <a:latin typeface="ＭＳ ゴシック" panose="020B0609070205080204" pitchFamily="49" charset="-128"/>
              <a:ea typeface="ＭＳ ゴシック" panose="020B0609070205080204" pitchFamily="49" charset="-128"/>
            </a:rPr>
            <a:t>％、</a:t>
          </a:r>
          <a:endParaRPr kumimoji="1" lang="en-US" altLang="ja-JP" sz="1000">
            <a:solidFill>
              <a:srgbClr val="FF0000"/>
            </a:solidFill>
            <a:latin typeface="ＭＳ ゴシック" panose="020B0609070205080204" pitchFamily="49" charset="-128"/>
            <a:ea typeface="ＭＳ ゴシック" panose="020B0609070205080204" pitchFamily="49" charset="-128"/>
          </a:endParaRPr>
        </a:p>
        <a:p>
          <a:r>
            <a:rPr kumimoji="1" lang="ja-JP" altLang="en-US" sz="1000">
              <a:solidFill>
                <a:srgbClr val="FF0000"/>
              </a:solidFill>
              <a:latin typeface="ＭＳ ゴシック" panose="020B0609070205080204" pitchFamily="49" charset="-128"/>
              <a:ea typeface="ＭＳ ゴシック" panose="020B0609070205080204" pitchFamily="49" charset="-128"/>
            </a:rPr>
            <a:t>　手形</a:t>
          </a:r>
          <a:r>
            <a:rPr kumimoji="1" lang="en-US" altLang="ja-JP" sz="1000">
              <a:solidFill>
                <a:srgbClr val="FF0000"/>
              </a:solidFill>
              <a:latin typeface="ＭＳ ゴシック" panose="020B0609070205080204" pitchFamily="49" charset="-128"/>
              <a:ea typeface="ＭＳ ゴシック" panose="020B0609070205080204" pitchFamily="49" charset="-128"/>
            </a:rPr>
            <a:t>55</a:t>
          </a:r>
          <a:r>
            <a:rPr kumimoji="1" lang="ja-JP" altLang="en-US" sz="1000">
              <a:solidFill>
                <a:srgbClr val="FF0000"/>
              </a:solidFill>
              <a:latin typeface="ＭＳ ゴシック" panose="020B0609070205080204" pitchFamily="49" charset="-128"/>
              <a:ea typeface="ＭＳ ゴシック" panose="020B0609070205080204" pitchFamily="49" charset="-128"/>
            </a:rPr>
            <a:t>％（標準サイト</a:t>
          </a:r>
          <a:r>
            <a:rPr kumimoji="1" lang="en-US" altLang="ja-JP" sz="1000">
              <a:solidFill>
                <a:srgbClr val="FF0000"/>
              </a:solidFill>
              <a:latin typeface="ＭＳ ゴシック" panose="020B0609070205080204" pitchFamily="49" charset="-128"/>
              <a:ea typeface="ＭＳ ゴシック" panose="020B0609070205080204" pitchFamily="49" charset="-128"/>
            </a:rPr>
            <a:t>60</a:t>
          </a:r>
          <a:r>
            <a:rPr kumimoji="1" lang="ja-JP" altLang="en-US" sz="1000">
              <a:solidFill>
                <a:srgbClr val="FF0000"/>
              </a:solidFill>
              <a:latin typeface="ＭＳ ゴシック" panose="020B0609070205080204" pitchFamily="49" charset="-128"/>
              <a:ea typeface="ＭＳ ゴシック" panose="020B0609070205080204" pitchFamily="49" charset="-128"/>
            </a:rPr>
            <a:t>日）</a:t>
          </a:r>
          <a:r>
            <a:rPr kumimoji="1" lang="ja-JP" altLang="en-US" sz="1000">
              <a:latin typeface="ＭＳ ゴシック" panose="020B0609070205080204" pitchFamily="49" charset="-128"/>
              <a:ea typeface="ＭＳ ゴシック" panose="020B0609070205080204" pitchFamily="49" charset="-128"/>
            </a:rPr>
            <a:t>となります。</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①現金はお振込みいたします。</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②手形は郵送にて上記支払日に発送いたします。</a:t>
          </a:r>
          <a:endParaRPr kumimoji="1" lang="en-US" altLang="ja-JP" sz="1000">
            <a:latin typeface="ＭＳ ゴシック" panose="020B0609070205080204" pitchFamily="49" charset="-128"/>
            <a:ea typeface="ＭＳ ゴシック" panose="020B0609070205080204" pitchFamily="49" charset="-128"/>
          </a:endParaRPr>
        </a:p>
        <a:p>
          <a:endParaRPr kumimoji="1" lang="ja-JP" altLang="en-US" sz="600"/>
        </a:p>
      </xdr:txBody>
    </xdr:sp>
    <xdr:clientData/>
  </xdr:twoCellAnchor>
  <xdr:twoCellAnchor>
    <xdr:from>
      <xdr:col>36</xdr:col>
      <xdr:colOff>409575</xdr:colOff>
      <xdr:row>36</xdr:row>
      <xdr:rowOff>9525</xdr:rowOff>
    </xdr:from>
    <xdr:to>
      <xdr:col>39</xdr:col>
      <xdr:colOff>371475</xdr:colOff>
      <xdr:row>37</xdr:row>
      <xdr:rowOff>161925</xdr:rowOff>
    </xdr:to>
    <xdr:sp macro="" textlink="">
      <xdr:nvSpPr>
        <xdr:cNvPr id="28" name="テキスト ボックス 27">
          <a:extLst>
            <a:ext uri="{FF2B5EF4-FFF2-40B4-BE49-F238E27FC236}">
              <a16:creationId xmlns:a16="http://schemas.microsoft.com/office/drawing/2014/main" id="{CBFAF894-B115-4F72-9B62-B38FC85B2FF3}"/>
            </a:ext>
          </a:extLst>
        </xdr:cNvPr>
        <xdr:cNvSpPr txBox="1"/>
      </xdr:nvSpPr>
      <xdr:spPr>
        <a:xfrm>
          <a:off x="8572500" y="6391275"/>
          <a:ext cx="20193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chemeClr val="tx1"/>
              </a:solidFill>
              <a:latin typeface="ＭＳ ゴシック" panose="020B0609070205080204" pitchFamily="49" charset="-128"/>
              <a:ea typeface="ＭＳ ゴシック" panose="020B0609070205080204" pitchFamily="49" charset="-128"/>
            </a:rPr>
            <a:t>本社電話番号　</a:t>
          </a:r>
          <a:r>
            <a:rPr kumimoji="1" lang="en-US" altLang="ja-JP" sz="1000">
              <a:solidFill>
                <a:schemeClr val="tx1"/>
              </a:solidFill>
              <a:latin typeface="ＭＳ ゴシック" panose="020B0609070205080204" pitchFamily="49" charset="-128"/>
              <a:ea typeface="ＭＳ ゴシック" panose="020B0609070205080204" pitchFamily="49" charset="-128"/>
            </a:rPr>
            <a:t>03-3202-9111</a:t>
          </a:r>
          <a:endParaRPr kumimoji="1" lang="ja-JP" altLang="en-US" sz="1000">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982E8-6FD6-4C48-B20B-C473B9F3196A}">
  <dimension ref="A1:AI38"/>
  <sheetViews>
    <sheetView view="pageBreakPreview" zoomScaleNormal="100" zoomScaleSheetLayoutView="100" workbookViewId="0">
      <selection activeCell="T23" sqref="T23:W23"/>
    </sheetView>
  </sheetViews>
  <sheetFormatPr defaultColWidth="9" defaultRowHeight="13.5" x14ac:dyDescent="0.4"/>
  <cols>
    <col min="1" max="3" width="3.125" style="1" customWidth="1"/>
    <col min="4" max="4" width="2.5" style="1" customWidth="1"/>
    <col min="5" max="17" width="3.125" style="1" customWidth="1"/>
    <col min="18" max="18" width="1.875" style="1" customWidth="1"/>
    <col min="19" max="19" width="1.25" style="1" customWidth="1"/>
    <col min="20" max="31" width="3.125" style="1" customWidth="1"/>
    <col min="32" max="32" width="1.875" style="1" customWidth="1"/>
    <col min="33" max="33" width="3.125" style="1" customWidth="1"/>
    <col min="34" max="35" width="9" style="1" hidden="1" customWidth="1"/>
    <col min="36" max="16384" width="9" style="1"/>
  </cols>
  <sheetData>
    <row r="1" spans="1:33" ht="22.5" customHeight="1" thickBot="1" x14ac:dyDescent="0.45">
      <c r="A1" s="25"/>
      <c r="B1" s="25"/>
      <c r="C1" s="25"/>
      <c r="D1" s="25"/>
      <c r="E1" s="25"/>
      <c r="F1" s="25"/>
      <c r="G1" s="25"/>
      <c r="H1" s="25"/>
      <c r="I1" s="25"/>
      <c r="J1" s="25"/>
      <c r="K1" s="25"/>
      <c r="L1" s="25"/>
      <c r="M1" s="25"/>
      <c r="N1" s="229" t="s">
        <v>17</v>
      </c>
      <c r="O1" s="229"/>
      <c r="P1" s="229"/>
      <c r="Q1" s="229"/>
      <c r="R1" s="229"/>
      <c r="S1" s="229"/>
      <c r="T1" s="25"/>
      <c r="U1" s="25"/>
      <c r="V1" s="25"/>
      <c r="W1" s="25"/>
      <c r="X1" s="25"/>
      <c r="Y1" s="25"/>
      <c r="Z1" s="25"/>
      <c r="AA1" s="25"/>
      <c r="AB1" s="25"/>
      <c r="AC1" s="25"/>
      <c r="AD1" s="25"/>
      <c r="AE1" s="25"/>
      <c r="AF1" s="213"/>
      <c r="AG1" s="213"/>
    </row>
    <row r="2" spans="1:33" ht="18.75" customHeight="1" thickTop="1" x14ac:dyDescent="0.4">
      <c r="A2" s="32"/>
      <c r="B2" s="33"/>
      <c r="C2" s="33"/>
      <c r="D2" s="33"/>
      <c r="E2" s="33"/>
      <c r="F2" s="33"/>
      <c r="G2" s="33"/>
      <c r="H2" s="33"/>
      <c r="I2" s="33"/>
      <c r="J2" s="235"/>
      <c r="K2" s="235"/>
      <c r="L2" s="235"/>
      <c r="M2" s="235"/>
      <c r="N2" s="2" t="s">
        <v>2</v>
      </c>
      <c r="O2" s="106"/>
      <c r="P2" s="106"/>
      <c r="Q2" s="106"/>
      <c r="R2" s="2" t="s">
        <v>3</v>
      </c>
      <c r="S2" s="106"/>
      <c r="T2" s="106"/>
      <c r="U2" s="106"/>
      <c r="V2" s="1" t="s">
        <v>4</v>
      </c>
      <c r="W2" s="32"/>
      <c r="X2" s="32"/>
      <c r="Y2" s="32"/>
      <c r="Z2" s="32"/>
      <c r="AA2" s="32"/>
      <c r="AB2" s="32"/>
      <c r="AC2" s="32"/>
      <c r="AD2" s="32"/>
      <c r="AE2" s="32"/>
      <c r="AF2" s="27"/>
      <c r="AG2" s="27"/>
    </row>
    <row r="3" spans="1:33" ht="15" customHeight="1" x14ac:dyDescent="0.15">
      <c r="A3" s="219" t="s">
        <v>15</v>
      </c>
      <c r="B3" s="219"/>
      <c r="C3" s="219"/>
      <c r="D3" s="219"/>
      <c r="E3" s="219"/>
      <c r="F3" s="219"/>
      <c r="G3" s="219"/>
      <c r="H3" s="219"/>
      <c r="I3" s="219"/>
      <c r="J3" s="219"/>
      <c r="K3" s="48" t="s">
        <v>16</v>
      </c>
      <c r="L3" s="48"/>
      <c r="M3" s="48"/>
      <c r="Q3" s="106"/>
      <c r="R3" s="106"/>
      <c r="S3" s="106"/>
      <c r="T3" s="106"/>
      <c r="U3" s="2"/>
      <c r="V3" s="106"/>
      <c r="W3" s="106"/>
      <c r="X3" s="106"/>
      <c r="Y3" s="2"/>
      <c r="Z3" s="106"/>
      <c r="AA3" s="106"/>
      <c r="AB3" s="106"/>
      <c r="AF3" s="234"/>
      <c r="AG3" s="234"/>
    </row>
    <row r="4" spans="1:33" ht="11.25" customHeight="1" x14ac:dyDescent="0.4">
      <c r="A4" s="2"/>
      <c r="B4" s="2"/>
      <c r="C4" s="2"/>
      <c r="D4" s="2"/>
      <c r="E4" s="2"/>
      <c r="F4" s="2"/>
      <c r="G4" s="2"/>
      <c r="H4" s="2"/>
      <c r="I4" s="2"/>
      <c r="J4" s="2"/>
      <c r="K4" s="2"/>
      <c r="L4" s="2"/>
      <c r="M4" s="2"/>
    </row>
    <row r="5" spans="1:33" ht="15" customHeight="1" thickBot="1" x14ac:dyDescent="0.45">
      <c r="A5" s="2"/>
      <c r="B5" s="87" t="s">
        <v>1</v>
      </c>
      <c r="C5" s="87"/>
      <c r="D5" s="87"/>
      <c r="E5" s="87"/>
      <c r="F5" s="87"/>
      <c r="G5" s="87"/>
      <c r="H5" s="87"/>
      <c r="I5" s="87"/>
      <c r="J5" s="87"/>
      <c r="K5" s="87"/>
      <c r="L5" s="87"/>
      <c r="M5" s="2"/>
    </row>
    <row r="6" spans="1:33" ht="15" customHeight="1" x14ac:dyDescent="0.4">
      <c r="A6" s="88" t="s">
        <v>0</v>
      </c>
      <c r="B6" s="89"/>
      <c r="C6" s="89"/>
      <c r="D6" s="90"/>
      <c r="E6" s="94" t="str">
        <f>AA37</f>
        <v/>
      </c>
      <c r="F6" s="95"/>
      <c r="G6" s="95"/>
      <c r="H6" s="95"/>
      <c r="I6" s="95"/>
      <c r="J6" s="95"/>
      <c r="K6" s="95"/>
      <c r="L6" s="230" t="s">
        <v>14</v>
      </c>
      <c r="M6" s="231"/>
      <c r="N6" s="3"/>
      <c r="O6" s="126" t="s">
        <v>5</v>
      </c>
      <c r="P6" s="126"/>
      <c r="Q6" s="126"/>
      <c r="R6" s="4"/>
      <c r="S6" s="4"/>
      <c r="T6" s="135"/>
      <c r="U6" s="135"/>
      <c r="V6" s="135"/>
      <c r="W6" s="135"/>
      <c r="X6" s="135"/>
      <c r="Y6" s="135"/>
      <c r="Z6" s="135"/>
      <c r="AA6" s="135"/>
      <c r="AB6" s="135"/>
      <c r="AC6" s="135"/>
      <c r="AD6" s="135"/>
      <c r="AE6" s="135"/>
    </row>
    <row r="7" spans="1:33" ht="15" customHeight="1" thickBot="1" x14ac:dyDescent="0.45">
      <c r="A7" s="91"/>
      <c r="B7" s="92"/>
      <c r="C7" s="92"/>
      <c r="D7" s="93"/>
      <c r="E7" s="96"/>
      <c r="F7" s="97"/>
      <c r="G7" s="97"/>
      <c r="H7" s="97"/>
      <c r="I7" s="97"/>
      <c r="J7" s="97"/>
      <c r="K7" s="97"/>
      <c r="L7" s="232"/>
      <c r="M7" s="233"/>
      <c r="N7" s="3"/>
      <c r="O7" s="126"/>
      <c r="P7" s="126"/>
      <c r="Q7" s="126"/>
      <c r="R7" s="4"/>
      <c r="S7" s="4"/>
      <c r="T7" s="135"/>
      <c r="U7" s="135"/>
      <c r="V7" s="135"/>
      <c r="W7" s="135"/>
      <c r="X7" s="135"/>
      <c r="Y7" s="135"/>
      <c r="Z7" s="135"/>
      <c r="AA7" s="135"/>
      <c r="AB7" s="135"/>
      <c r="AC7" s="135"/>
      <c r="AD7" s="135"/>
      <c r="AE7" s="135"/>
    </row>
    <row r="8" spans="1:33" ht="15" customHeight="1" thickBot="1" x14ac:dyDescent="0.45">
      <c r="O8" s="104" t="s">
        <v>36</v>
      </c>
      <c r="P8" s="104"/>
      <c r="Q8" s="104"/>
      <c r="R8" s="5"/>
      <c r="S8" s="5"/>
      <c r="T8" s="106"/>
      <c r="U8" s="106"/>
      <c r="V8" s="106"/>
      <c r="W8" s="106"/>
      <c r="X8" s="106"/>
      <c r="Y8" s="106"/>
      <c r="Z8" s="106"/>
      <c r="AA8" s="106"/>
      <c r="AB8" s="106"/>
      <c r="AC8" s="106"/>
      <c r="AD8" s="106"/>
      <c r="AE8" s="106"/>
      <c r="AF8" s="6"/>
    </row>
    <row r="9" spans="1:33" ht="15" customHeight="1" x14ac:dyDescent="0.4">
      <c r="A9" s="223" t="s">
        <v>24</v>
      </c>
      <c r="B9" s="224"/>
      <c r="C9" s="224"/>
      <c r="D9" s="224"/>
      <c r="E9" s="224"/>
      <c r="F9" s="224"/>
      <c r="G9" s="224"/>
      <c r="H9" s="224"/>
      <c r="I9" s="224"/>
      <c r="J9" s="224"/>
      <c r="K9" s="224"/>
      <c r="L9" s="224"/>
      <c r="M9" s="225"/>
      <c r="N9" s="87"/>
      <c r="O9" s="104"/>
      <c r="P9" s="104"/>
      <c r="Q9" s="104"/>
      <c r="R9" s="5"/>
      <c r="S9" s="5"/>
      <c r="T9" s="106"/>
      <c r="U9" s="106"/>
      <c r="V9" s="106"/>
      <c r="W9" s="106"/>
      <c r="X9" s="106"/>
      <c r="Y9" s="106"/>
      <c r="Z9" s="106"/>
      <c r="AA9" s="106"/>
      <c r="AB9" s="106"/>
      <c r="AC9" s="106"/>
      <c r="AD9" s="106"/>
      <c r="AE9" s="106"/>
      <c r="AF9" s="6"/>
    </row>
    <row r="10" spans="1:33" ht="11.25" customHeight="1" x14ac:dyDescent="0.4">
      <c r="A10" s="226"/>
      <c r="B10" s="227"/>
      <c r="C10" s="227"/>
      <c r="D10" s="227"/>
      <c r="E10" s="227"/>
      <c r="F10" s="227"/>
      <c r="G10" s="227"/>
      <c r="H10" s="227"/>
      <c r="I10" s="227"/>
      <c r="J10" s="227"/>
      <c r="K10" s="227"/>
      <c r="L10" s="227"/>
      <c r="M10" s="228"/>
      <c r="N10" s="87"/>
      <c r="O10" s="104" t="s">
        <v>28</v>
      </c>
      <c r="P10" s="104"/>
      <c r="Q10" s="104"/>
      <c r="R10" s="5"/>
      <c r="S10" s="5"/>
      <c r="T10" s="105"/>
      <c r="U10" s="105"/>
      <c r="V10" s="105"/>
      <c r="W10" s="105"/>
      <c r="X10" s="105"/>
      <c r="Y10" s="105"/>
      <c r="Z10" s="105"/>
      <c r="AA10" s="105"/>
      <c r="AB10" s="105"/>
      <c r="AC10" s="105"/>
      <c r="AD10" s="105"/>
      <c r="AE10" s="105"/>
      <c r="AF10" s="7"/>
    </row>
    <row r="11" spans="1:33" ht="11.25" customHeight="1" x14ac:dyDescent="0.4">
      <c r="A11" s="145" t="s">
        <v>9</v>
      </c>
      <c r="B11" s="146"/>
      <c r="C11" s="147"/>
      <c r="D11" s="154"/>
      <c r="E11" s="155"/>
      <c r="F11" s="155"/>
      <c r="G11" s="156"/>
      <c r="H11" s="162" t="s">
        <v>7</v>
      </c>
      <c r="I11" s="154"/>
      <c r="J11" s="155"/>
      <c r="K11" s="155"/>
      <c r="L11" s="156"/>
      <c r="M11" s="165" t="s">
        <v>8</v>
      </c>
      <c r="N11" s="9"/>
      <c r="O11" s="104"/>
      <c r="P11" s="104"/>
      <c r="Q11" s="104"/>
      <c r="R11" s="5"/>
      <c r="S11" s="5"/>
      <c r="T11" s="105"/>
      <c r="U11" s="105"/>
      <c r="V11" s="105"/>
      <c r="W11" s="105"/>
      <c r="X11" s="105"/>
      <c r="Y11" s="105"/>
      <c r="Z11" s="105"/>
      <c r="AA11" s="105"/>
      <c r="AB11" s="105"/>
      <c r="AC11" s="105"/>
      <c r="AD11" s="105"/>
      <c r="AE11" s="105"/>
      <c r="AF11" s="10"/>
    </row>
    <row r="12" spans="1:33" ht="11.25" customHeight="1" x14ac:dyDescent="0.4">
      <c r="A12" s="148"/>
      <c r="B12" s="149"/>
      <c r="C12" s="150"/>
      <c r="D12" s="157"/>
      <c r="E12" s="105"/>
      <c r="F12" s="105"/>
      <c r="G12" s="158"/>
      <c r="H12" s="163"/>
      <c r="I12" s="157"/>
      <c r="J12" s="105"/>
      <c r="K12" s="105"/>
      <c r="L12" s="158"/>
      <c r="M12" s="166"/>
      <c r="N12" s="9"/>
      <c r="O12" s="21"/>
      <c r="P12" s="21"/>
      <c r="U12" s="7"/>
      <c r="V12" s="7"/>
      <c r="W12" s="7"/>
      <c r="X12" s="7"/>
      <c r="Y12" s="7"/>
      <c r="Z12" s="7"/>
      <c r="AA12" s="7"/>
      <c r="AB12" s="7"/>
      <c r="AC12" s="7"/>
      <c r="AD12" s="7"/>
      <c r="AE12" s="7"/>
      <c r="AF12" s="10"/>
    </row>
    <row r="13" spans="1:33" ht="11.25" customHeight="1" x14ac:dyDescent="0.4">
      <c r="A13" s="151"/>
      <c r="B13" s="152"/>
      <c r="C13" s="153"/>
      <c r="D13" s="159"/>
      <c r="E13" s="160"/>
      <c r="F13" s="160"/>
      <c r="G13" s="161"/>
      <c r="H13" s="164"/>
      <c r="I13" s="159"/>
      <c r="J13" s="160"/>
      <c r="K13" s="160"/>
      <c r="L13" s="161"/>
      <c r="M13" s="167"/>
      <c r="N13" s="9"/>
      <c r="O13" s="104" t="s">
        <v>34</v>
      </c>
      <c r="P13" s="104"/>
      <c r="Q13" s="104"/>
      <c r="R13" s="127" t="s">
        <v>35</v>
      </c>
      <c r="S13" s="127"/>
      <c r="T13" s="128"/>
      <c r="U13" s="128"/>
      <c r="V13" s="128"/>
      <c r="W13" s="128"/>
      <c r="X13" s="128"/>
      <c r="Y13" s="128"/>
      <c r="Z13" s="128"/>
      <c r="AA13" s="128"/>
      <c r="AB13" s="128"/>
      <c r="AC13" s="128"/>
      <c r="AD13" s="128"/>
      <c r="AE13" s="128"/>
      <c r="AF13" s="11"/>
    </row>
    <row r="14" spans="1:33" ht="11.25" customHeight="1" x14ac:dyDescent="0.4">
      <c r="A14" s="168" t="s">
        <v>27</v>
      </c>
      <c r="B14" s="169"/>
      <c r="C14" s="170"/>
      <c r="D14" s="174"/>
      <c r="E14" s="175"/>
      <c r="F14" s="178" t="s">
        <v>33</v>
      </c>
      <c r="G14" s="179"/>
      <c r="H14" s="182"/>
      <c r="I14" s="183"/>
      <c r="J14" s="183"/>
      <c r="K14" s="183"/>
      <c r="L14" s="183"/>
      <c r="M14" s="184"/>
      <c r="N14" s="9"/>
      <c r="O14" s="104"/>
      <c r="P14" s="104"/>
      <c r="Q14" s="104"/>
      <c r="R14" s="127"/>
      <c r="S14" s="127"/>
      <c r="T14" s="128"/>
      <c r="U14" s="128"/>
      <c r="V14" s="128"/>
      <c r="W14" s="128"/>
      <c r="X14" s="128"/>
      <c r="Y14" s="128"/>
      <c r="Z14" s="128"/>
      <c r="AA14" s="128"/>
      <c r="AB14" s="128"/>
      <c r="AC14" s="128"/>
      <c r="AD14" s="128"/>
      <c r="AE14" s="128"/>
      <c r="AF14" s="11"/>
    </row>
    <row r="15" spans="1:33" ht="11.25" customHeight="1" x14ac:dyDescent="0.4">
      <c r="A15" s="171"/>
      <c r="B15" s="172"/>
      <c r="C15" s="173"/>
      <c r="D15" s="176"/>
      <c r="E15" s="177"/>
      <c r="F15" s="180"/>
      <c r="G15" s="181"/>
      <c r="H15" s="185"/>
      <c r="I15" s="186"/>
      <c r="J15" s="186"/>
      <c r="K15" s="186"/>
      <c r="L15" s="186"/>
      <c r="M15" s="187"/>
      <c r="N15" s="9"/>
      <c r="O15" s="21"/>
      <c r="P15" s="21"/>
      <c r="U15" s="12"/>
      <c r="V15" s="12"/>
      <c r="W15" s="12"/>
      <c r="X15" s="12"/>
      <c r="Y15" s="12"/>
      <c r="Z15" s="12"/>
      <c r="AA15" s="12"/>
      <c r="AB15" s="12"/>
      <c r="AC15" s="13"/>
      <c r="AD15" s="13"/>
      <c r="AE15" s="13"/>
    </row>
    <row r="16" spans="1:33" ht="11.25" customHeight="1" x14ac:dyDescent="0.4">
      <c r="A16" s="107" t="s">
        <v>25</v>
      </c>
      <c r="B16" s="108"/>
      <c r="C16" s="109"/>
      <c r="D16" s="113"/>
      <c r="E16" s="113"/>
      <c r="F16" s="113"/>
      <c r="G16" s="113"/>
      <c r="H16" s="113"/>
      <c r="I16" s="113"/>
      <c r="J16" s="113"/>
      <c r="K16" s="113"/>
      <c r="L16" s="113"/>
      <c r="M16" s="114"/>
      <c r="N16" s="9"/>
      <c r="O16" s="21"/>
      <c r="P16" s="21"/>
      <c r="U16" s="12"/>
      <c r="V16" s="12"/>
      <c r="W16" s="12"/>
      <c r="X16" s="12"/>
      <c r="Y16" s="12"/>
      <c r="Z16" s="12"/>
      <c r="AA16" s="12"/>
      <c r="AB16" s="12"/>
      <c r="AC16" s="13"/>
      <c r="AD16" s="13"/>
      <c r="AE16" s="13"/>
    </row>
    <row r="17" spans="1:35" ht="11.25" customHeight="1" thickBot="1" x14ac:dyDescent="0.45">
      <c r="A17" s="110"/>
      <c r="B17" s="111"/>
      <c r="C17" s="112"/>
      <c r="D17" s="115"/>
      <c r="E17" s="115"/>
      <c r="F17" s="115"/>
      <c r="G17" s="115"/>
      <c r="H17" s="115"/>
      <c r="I17" s="115"/>
      <c r="J17" s="115"/>
      <c r="K17" s="115"/>
      <c r="L17" s="115"/>
      <c r="M17" s="116"/>
      <c r="N17" s="9"/>
      <c r="O17" s="21"/>
      <c r="P17" s="21"/>
      <c r="U17" s="12"/>
      <c r="V17" s="12"/>
      <c r="W17" s="12"/>
      <c r="X17" s="12"/>
      <c r="Y17" s="12"/>
      <c r="Z17" s="12"/>
      <c r="AA17" s="12"/>
      <c r="AB17" s="12"/>
      <c r="AC17" s="13"/>
      <c r="AD17" s="13"/>
      <c r="AE17" s="13"/>
    </row>
    <row r="18" spans="1:35" ht="11.25" customHeight="1" x14ac:dyDescent="0.4">
      <c r="A18" s="24"/>
      <c r="E18" s="9"/>
      <c r="F18" s="9"/>
      <c r="G18" s="9"/>
      <c r="H18" s="9"/>
      <c r="I18" s="9"/>
      <c r="J18" s="9"/>
      <c r="K18" s="9"/>
      <c r="L18" s="9"/>
      <c r="M18" s="8"/>
      <c r="N18" s="9"/>
      <c r="O18" s="21"/>
      <c r="P18" s="21"/>
      <c r="U18" s="12"/>
      <c r="V18" s="12"/>
      <c r="W18" s="12"/>
      <c r="X18" s="12"/>
      <c r="Y18" s="12"/>
      <c r="Z18" s="12"/>
      <c r="AA18" s="12"/>
      <c r="AB18" s="12"/>
      <c r="AC18" s="13"/>
      <c r="AD18" s="13"/>
      <c r="AE18" s="13"/>
    </row>
    <row r="19" spans="1:35" ht="7.5" customHeight="1" thickBot="1" x14ac:dyDescent="0.45">
      <c r="A19" s="26"/>
      <c r="B19" s="27"/>
      <c r="C19" s="27"/>
      <c r="D19" s="27"/>
      <c r="E19" s="27"/>
      <c r="F19" s="27"/>
      <c r="G19" s="27"/>
      <c r="H19" s="27"/>
      <c r="I19" s="27"/>
      <c r="J19" s="27"/>
      <c r="K19" s="27"/>
      <c r="L19" s="27"/>
      <c r="M19" s="27"/>
      <c r="N19" s="27"/>
      <c r="O19" s="27"/>
      <c r="P19" s="27"/>
      <c r="Q19" s="27"/>
      <c r="R19" s="27"/>
      <c r="S19" s="27"/>
      <c r="T19" s="28"/>
      <c r="U19" s="28"/>
      <c r="V19" s="28"/>
      <c r="W19" s="28"/>
      <c r="X19" s="28"/>
      <c r="Y19" s="28"/>
      <c r="Z19" s="28"/>
      <c r="AA19" s="28"/>
      <c r="AB19" s="28"/>
      <c r="AC19" s="29"/>
      <c r="AD19" s="29"/>
      <c r="AE19" s="29"/>
      <c r="AF19" s="30"/>
      <c r="AG19" s="31"/>
    </row>
    <row r="20" spans="1:35" ht="18.75" customHeight="1" x14ac:dyDescent="0.4">
      <c r="A20" s="98" t="s">
        <v>6</v>
      </c>
      <c r="B20" s="99"/>
      <c r="C20" s="99"/>
      <c r="D20" s="99"/>
      <c r="E20" s="100"/>
      <c r="F20" s="214"/>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6"/>
      <c r="AI20" s="14">
        <v>0.1</v>
      </c>
    </row>
    <row r="21" spans="1:35" ht="18.75" customHeight="1" thickBot="1" x14ac:dyDescent="0.45">
      <c r="A21" s="101"/>
      <c r="B21" s="102"/>
      <c r="C21" s="102"/>
      <c r="D21" s="102"/>
      <c r="E21" s="103"/>
      <c r="F21" s="217"/>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218"/>
      <c r="AI21" s="14">
        <v>0.08</v>
      </c>
    </row>
    <row r="22" spans="1:35" ht="18.75" customHeight="1" x14ac:dyDescent="0.4">
      <c r="A22" s="188" t="s">
        <v>10</v>
      </c>
      <c r="B22" s="130"/>
      <c r="C22" s="131"/>
      <c r="D22" s="129" t="s">
        <v>11</v>
      </c>
      <c r="E22" s="130"/>
      <c r="F22" s="130"/>
      <c r="G22" s="130"/>
      <c r="H22" s="130"/>
      <c r="I22" s="130"/>
      <c r="J22" s="130"/>
      <c r="K22" s="130"/>
      <c r="L22" s="130"/>
      <c r="M22" s="130"/>
      <c r="N22" s="131"/>
      <c r="O22" s="129" t="s">
        <v>12</v>
      </c>
      <c r="P22" s="131"/>
      <c r="Q22" s="129" t="s">
        <v>19</v>
      </c>
      <c r="R22" s="130"/>
      <c r="S22" s="131"/>
      <c r="T22" s="130" t="s">
        <v>13</v>
      </c>
      <c r="U22" s="130"/>
      <c r="V22" s="130"/>
      <c r="W22" s="130"/>
      <c r="X22" s="131"/>
      <c r="Y22" s="129" t="s">
        <v>20</v>
      </c>
      <c r="Z22" s="131"/>
      <c r="AA22" s="129" t="s">
        <v>30</v>
      </c>
      <c r="AB22" s="130"/>
      <c r="AC22" s="130"/>
      <c r="AD22" s="130"/>
      <c r="AE22" s="130"/>
      <c r="AF22" s="130"/>
      <c r="AG22" s="220"/>
      <c r="AI22" s="15" t="s">
        <v>26</v>
      </c>
    </row>
    <row r="23" spans="1:35" ht="18.75" customHeight="1" x14ac:dyDescent="0.4">
      <c r="A23" s="53"/>
      <c r="B23" s="54"/>
      <c r="C23" s="54"/>
      <c r="D23" s="59"/>
      <c r="E23" s="60"/>
      <c r="F23" s="60"/>
      <c r="G23" s="60"/>
      <c r="H23" s="60"/>
      <c r="I23" s="60"/>
      <c r="J23" s="60"/>
      <c r="K23" s="60"/>
      <c r="L23" s="60"/>
      <c r="M23" s="60"/>
      <c r="N23" s="61"/>
      <c r="O23" s="55"/>
      <c r="P23" s="56"/>
      <c r="Q23" s="55"/>
      <c r="R23" s="132"/>
      <c r="S23" s="56"/>
      <c r="T23" s="133"/>
      <c r="U23" s="133"/>
      <c r="V23" s="133"/>
      <c r="W23" s="133"/>
      <c r="X23" s="16" t="str">
        <f>IF(T23="","","円")</f>
        <v/>
      </c>
      <c r="Y23" s="57"/>
      <c r="Z23" s="58"/>
      <c r="AA23" s="221" t="str">
        <f>IF($T23="","",$T23*$O23)</f>
        <v/>
      </c>
      <c r="AB23" s="222"/>
      <c r="AC23" s="222"/>
      <c r="AD23" s="222"/>
      <c r="AE23" s="222"/>
      <c r="AF23" s="222"/>
      <c r="AG23" s="17" t="str">
        <f>IF(AA23="","","円")</f>
        <v/>
      </c>
      <c r="AI23" s="14"/>
    </row>
    <row r="24" spans="1:35" ht="18.75" customHeight="1" x14ac:dyDescent="0.4">
      <c r="A24" s="53"/>
      <c r="B24" s="54"/>
      <c r="C24" s="54"/>
      <c r="D24" s="40"/>
      <c r="E24" s="41"/>
      <c r="F24" s="41"/>
      <c r="G24" s="41"/>
      <c r="H24" s="41"/>
      <c r="I24" s="41"/>
      <c r="J24" s="41"/>
      <c r="K24" s="41"/>
      <c r="L24" s="41"/>
      <c r="M24" s="41"/>
      <c r="N24" s="42"/>
      <c r="O24" s="55"/>
      <c r="P24" s="56"/>
      <c r="Q24" s="55"/>
      <c r="R24" s="132"/>
      <c r="S24" s="56"/>
      <c r="T24" s="46"/>
      <c r="U24" s="47"/>
      <c r="V24" s="47"/>
      <c r="W24" s="47"/>
      <c r="X24" s="16" t="str">
        <f>IF(T24="","","円")</f>
        <v/>
      </c>
      <c r="Y24" s="57"/>
      <c r="Z24" s="58"/>
      <c r="AA24" s="134" t="str">
        <f t="shared" ref="AA24:AA31" si="0">IF($T24="","",$T24*$O24)</f>
        <v/>
      </c>
      <c r="AB24" s="52"/>
      <c r="AC24" s="52"/>
      <c r="AD24" s="52"/>
      <c r="AE24" s="52"/>
      <c r="AF24" s="52"/>
      <c r="AG24" s="17" t="str">
        <f>IF(AA24="","","円")</f>
        <v/>
      </c>
      <c r="AI24" s="15"/>
    </row>
    <row r="25" spans="1:35" ht="11.25" customHeight="1" x14ac:dyDescent="0.4">
      <c r="A25" s="64"/>
      <c r="B25" s="65"/>
      <c r="C25" s="66"/>
      <c r="D25" s="70"/>
      <c r="E25" s="71"/>
      <c r="F25" s="71"/>
      <c r="G25" s="71"/>
      <c r="H25" s="71"/>
      <c r="I25" s="71"/>
      <c r="J25" s="71"/>
      <c r="K25" s="71"/>
      <c r="L25" s="71"/>
      <c r="M25" s="71"/>
      <c r="N25" s="72"/>
      <c r="O25" s="76"/>
      <c r="P25" s="77"/>
      <c r="Q25" s="43"/>
      <c r="R25" s="45"/>
      <c r="S25" s="44"/>
      <c r="T25" s="122"/>
      <c r="U25" s="123"/>
      <c r="V25" s="123"/>
      <c r="W25" s="123"/>
      <c r="X25" s="136" t="str">
        <f>IF(T25="","","円")</f>
        <v/>
      </c>
      <c r="Y25" s="62"/>
      <c r="Z25" s="63"/>
      <c r="AA25" s="134" t="str">
        <f t="shared" si="0"/>
        <v/>
      </c>
      <c r="AB25" s="52"/>
      <c r="AC25" s="52"/>
      <c r="AD25" s="52"/>
      <c r="AE25" s="52"/>
      <c r="AF25" s="52"/>
      <c r="AG25" s="50" t="str">
        <f>IF(AA25="","","円")</f>
        <v/>
      </c>
      <c r="AI25" s="14"/>
    </row>
    <row r="26" spans="1:35" ht="7.5" customHeight="1" x14ac:dyDescent="0.4">
      <c r="A26" s="82"/>
      <c r="B26" s="83"/>
      <c r="C26" s="84"/>
      <c r="D26" s="59"/>
      <c r="E26" s="60"/>
      <c r="F26" s="60"/>
      <c r="G26" s="60"/>
      <c r="H26" s="60"/>
      <c r="I26" s="60"/>
      <c r="J26" s="60"/>
      <c r="K26" s="60"/>
      <c r="L26" s="60"/>
      <c r="M26" s="60"/>
      <c r="N26" s="61"/>
      <c r="O26" s="55"/>
      <c r="P26" s="56"/>
      <c r="Q26" s="43"/>
      <c r="R26" s="45"/>
      <c r="S26" s="44"/>
      <c r="T26" s="138"/>
      <c r="U26" s="133"/>
      <c r="V26" s="133"/>
      <c r="W26" s="133"/>
      <c r="X26" s="137"/>
      <c r="Y26" s="57"/>
      <c r="Z26" s="58"/>
      <c r="AA26" s="134"/>
      <c r="AB26" s="52"/>
      <c r="AC26" s="52"/>
      <c r="AD26" s="52"/>
      <c r="AE26" s="52"/>
      <c r="AF26" s="52"/>
      <c r="AG26" s="50"/>
      <c r="AI26" s="14"/>
    </row>
    <row r="27" spans="1:35" ht="18.75" customHeight="1" x14ac:dyDescent="0.4">
      <c r="A27" s="38"/>
      <c r="B27" s="39"/>
      <c r="C27" s="39"/>
      <c r="D27" s="40"/>
      <c r="E27" s="41"/>
      <c r="F27" s="41"/>
      <c r="G27" s="41"/>
      <c r="H27" s="41"/>
      <c r="I27" s="41"/>
      <c r="J27" s="41"/>
      <c r="K27" s="41"/>
      <c r="L27" s="41"/>
      <c r="M27" s="41"/>
      <c r="N27" s="42"/>
      <c r="O27" s="43"/>
      <c r="P27" s="44"/>
      <c r="Q27" s="43"/>
      <c r="R27" s="45"/>
      <c r="S27" s="44"/>
      <c r="T27" s="46"/>
      <c r="U27" s="47"/>
      <c r="V27" s="47"/>
      <c r="W27" s="47"/>
      <c r="X27" s="18" t="str">
        <f>IF(T27="","","円")</f>
        <v/>
      </c>
      <c r="Y27" s="36"/>
      <c r="Z27" s="37"/>
      <c r="AA27" s="134" t="str">
        <f t="shared" si="0"/>
        <v/>
      </c>
      <c r="AB27" s="52"/>
      <c r="AC27" s="52"/>
      <c r="AD27" s="52"/>
      <c r="AE27" s="52"/>
      <c r="AF27" s="52"/>
      <c r="AG27" s="19" t="str">
        <f>IF(AA27="","","円")</f>
        <v/>
      </c>
      <c r="AI27" s="14"/>
    </row>
    <row r="28" spans="1:35" ht="18.75" customHeight="1" x14ac:dyDescent="0.4">
      <c r="A28" s="38"/>
      <c r="B28" s="39"/>
      <c r="C28" s="39"/>
      <c r="D28" s="40"/>
      <c r="E28" s="41"/>
      <c r="F28" s="41"/>
      <c r="G28" s="41"/>
      <c r="H28" s="41"/>
      <c r="I28" s="41"/>
      <c r="J28" s="41"/>
      <c r="K28" s="41"/>
      <c r="L28" s="41"/>
      <c r="M28" s="41"/>
      <c r="N28" s="42"/>
      <c r="O28" s="43"/>
      <c r="P28" s="44"/>
      <c r="Q28" s="43"/>
      <c r="R28" s="45"/>
      <c r="S28" s="44"/>
      <c r="T28" s="46"/>
      <c r="U28" s="47"/>
      <c r="V28" s="47"/>
      <c r="W28" s="47"/>
      <c r="X28" s="18" t="str">
        <f>IF(T28="","","円")</f>
        <v/>
      </c>
      <c r="Y28" s="36"/>
      <c r="Z28" s="37"/>
      <c r="AA28" s="134" t="str">
        <f t="shared" si="0"/>
        <v/>
      </c>
      <c r="AB28" s="52"/>
      <c r="AC28" s="52"/>
      <c r="AD28" s="52"/>
      <c r="AE28" s="52"/>
      <c r="AF28" s="52"/>
      <c r="AG28" s="19" t="str">
        <f>IF(AA28="","","円")</f>
        <v/>
      </c>
      <c r="AI28" s="15"/>
    </row>
    <row r="29" spans="1:35" ht="18.75" customHeight="1" x14ac:dyDescent="0.4">
      <c r="A29" s="38"/>
      <c r="B29" s="39"/>
      <c r="C29" s="39"/>
      <c r="D29" s="40"/>
      <c r="E29" s="41"/>
      <c r="F29" s="41"/>
      <c r="G29" s="41"/>
      <c r="H29" s="41"/>
      <c r="I29" s="41"/>
      <c r="J29" s="41"/>
      <c r="K29" s="41"/>
      <c r="L29" s="41"/>
      <c r="M29" s="41"/>
      <c r="N29" s="42"/>
      <c r="O29" s="43"/>
      <c r="P29" s="44"/>
      <c r="Q29" s="43"/>
      <c r="R29" s="45"/>
      <c r="S29" s="44"/>
      <c r="T29" s="46"/>
      <c r="U29" s="47"/>
      <c r="V29" s="47"/>
      <c r="W29" s="47"/>
      <c r="X29" s="18" t="str">
        <f>IF(T29="","","円")</f>
        <v/>
      </c>
      <c r="Y29" s="36"/>
      <c r="Z29" s="37"/>
      <c r="AA29" s="134" t="str">
        <f t="shared" si="0"/>
        <v/>
      </c>
      <c r="AB29" s="52"/>
      <c r="AC29" s="52"/>
      <c r="AD29" s="52"/>
      <c r="AE29" s="52"/>
      <c r="AF29" s="52"/>
      <c r="AG29" s="19" t="str">
        <f>IF(AA29="","","円")</f>
        <v/>
      </c>
    </row>
    <row r="30" spans="1:35" ht="18.75" customHeight="1" x14ac:dyDescent="0.4">
      <c r="A30" s="38"/>
      <c r="B30" s="39"/>
      <c r="C30" s="39"/>
      <c r="D30" s="40"/>
      <c r="E30" s="41"/>
      <c r="F30" s="41"/>
      <c r="G30" s="41"/>
      <c r="H30" s="41"/>
      <c r="I30" s="41"/>
      <c r="J30" s="41"/>
      <c r="K30" s="41"/>
      <c r="L30" s="41"/>
      <c r="M30" s="41"/>
      <c r="N30" s="42"/>
      <c r="O30" s="43"/>
      <c r="P30" s="44"/>
      <c r="Q30" s="43"/>
      <c r="R30" s="45"/>
      <c r="S30" s="44"/>
      <c r="T30" s="46"/>
      <c r="U30" s="47"/>
      <c r="V30" s="47"/>
      <c r="W30" s="47"/>
      <c r="X30" s="18" t="str">
        <f>IF(T30="","","円")</f>
        <v/>
      </c>
      <c r="Y30" s="36"/>
      <c r="Z30" s="37"/>
      <c r="AA30" s="134" t="str">
        <f t="shared" si="0"/>
        <v/>
      </c>
      <c r="AB30" s="52"/>
      <c r="AC30" s="52"/>
      <c r="AD30" s="52"/>
      <c r="AE30" s="52"/>
      <c r="AF30" s="52"/>
      <c r="AG30" s="19" t="str">
        <f>IF(AA30="","","円")</f>
        <v/>
      </c>
    </row>
    <row r="31" spans="1:35" ht="7.5" customHeight="1" x14ac:dyDescent="0.4">
      <c r="A31" s="64"/>
      <c r="B31" s="65"/>
      <c r="C31" s="66"/>
      <c r="D31" s="70"/>
      <c r="E31" s="71"/>
      <c r="F31" s="71"/>
      <c r="G31" s="71"/>
      <c r="H31" s="71"/>
      <c r="I31" s="71"/>
      <c r="J31" s="71"/>
      <c r="K31" s="71"/>
      <c r="L31" s="71"/>
      <c r="M31" s="71"/>
      <c r="N31" s="72"/>
      <c r="O31" s="76"/>
      <c r="P31" s="77"/>
      <c r="Q31" s="43"/>
      <c r="R31" s="45"/>
      <c r="S31" s="44"/>
      <c r="T31" s="122"/>
      <c r="U31" s="123"/>
      <c r="V31" s="123"/>
      <c r="W31" s="123"/>
      <c r="X31" s="117" t="str">
        <f>IF(T31="","","円")</f>
        <v/>
      </c>
      <c r="Y31" s="62"/>
      <c r="Z31" s="63"/>
      <c r="AA31" s="134" t="str">
        <f t="shared" si="0"/>
        <v/>
      </c>
      <c r="AB31" s="52"/>
      <c r="AC31" s="52"/>
      <c r="AD31" s="52"/>
      <c r="AE31" s="52"/>
      <c r="AF31" s="52"/>
      <c r="AG31" s="50" t="str">
        <f>IF(AA31="","","円")</f>
        <v/>
      </c>
    </row>
    <row r="32" spans="1:35" ht="11.25" customHeight="1" thickBot="1" x14ac:dyDescent="0.45">
      <c r="A32" s="67"/>
      <c r="B32" s="68"/>
      <c r="C32" s="69"/>
      <c r="D32" s="73"/>
      <c r="E32" s="74"/>
      <c r="F32" s="74"/>
      <c r="G32" s="74"/>
      <c r="H32" s="74"/>
      <c r="I32" s="74"/>
      <c r="J32" s="74"/>
      <c r="K32" s="74"/>
      <c r="L32" s="74"/>
      <c r="M32" s="74"/>
      <c r="N32" s="75"/>
      <c r="O32" s="78"/>
      <c r="P32" s="79"/>
      <c r="Q32" s="119"/>
      <c r="R32" s="120"/>
      <c r="S32" s="121"/>
      <c r="T32" s="124"/>
      <c r="U32" s="125"/>
      <c r="V32" s="125"/>
      <c r="W32" s="125"/>
      <c r="X32" s="118" t="str">
        <f t="shared" ref="X32" si="1">IF(T32="","","円")</f>
        <v/>
      </c>
      <c r="Y32" s="80"/>
      <c r="Z32" s="81"/>
      <c r="AA32" s="212"/>
      <c r="AB32" s="209"/>
      <c r="AC32" s="209"/>
      <c r="AD32" s="209"/>
      <c r="AE32" s="209"/>
      <c r="AF32" s="209"/>
      <c r="AG32" s="210"/>
    </row>
    <row r="33" spans="1:33" ht="15" customHeight="1" x14ac:dyDescent="0.4">
      <c r="A33" s="98" t="s">
        <v>21</v>
      </c>
      <c r="B33" s="99"/>
      <c r="C33" s="99"/>
      <c r="D33" s="99"/>
      <c r="E33" s="99"/>
      <c r="F33" s="99"/>
      <c r="G33" s="99"/>
      <c r="H33" s="189"/>
      <c r="I33" s="195" t="s">
        <v>37</v>
      </c>
      <c r="J33" s="99"/>
      <c r="K33" s="99"/>
      <c r="L33" s="99"/>
      <c r="M33" s="99"/>
      <c r="N33" s="189"/>
      <c r="O33" s="195" t="s">
        <v>38</v>
      </c>
      <c r="P33" s="99"/>
      <c r="Q33" s="99"/>
      <c r="R33" s="99"/>
      <c r="S33" s="99"/>
      <c r="T33" s="204"/>
      <c r="U33" s="203" t="s">
        <v>31</v>
      </c>
      <c r="V33" s="99"/>
      <c r="W33" s="99"/>
      <c r="X33" s="99"/>
      <c r="Y33" s="99"/>
      <c r="Z33" s="204"/>
      <c r="AA33" s="51" t="str">
        <f>IF(SUM(AA23:AF32)=0,"",SUM(AA23:AF32))</f>
        <v/>
      </c>
      <c r="AB33" s="51"/>
      <c r="AC33" s="51"/>
      <c r="AD33" s="51"/>
      <c r="AE33" s="51"/>
      <c r="AF33" s="51"/>
      <c r="AG33" s="49" t="s">
        <v>14</v>
      </c>
    </row>
    <row r="34" spans="1:33" ht="15" customHeight="1" x14ac:dyDescent="0.4">
      <c r="A34" s="190"/>
      <c r="B34" s="87"/>
      <c r="C34" s="87"/>
      <c r="D34" s="87"/>
      <c r="E34" s="87"/>
      <c r="F34" s="87"/>
      <c r="G34" s="87"/>
      <c r="H34" s="191"/>
      <c r="I34" s="196"/>
      <c r="J34" s="87"/>
      <c r="K34" s="87"/>
      <c r="L34" s="87"/>
      <c r="M34" s="87"/>
      <c r="N34" s="191"/>
      <c r="O34" s="196"/>
      <c r="P34" s="87"/>
      <c r="Q34" s="87"/>
      <c r="R34" s="87"/>
      <c r="S34" s="87"/>
      <c r="T34" s="211"/>
      <c r="U34" s="201"/>
      <c r="V34" s="193"/>
      <c r="W34" s="193"/>
      <c r="X34" s="193"/>
      <c r="Y34" s="193"/>
      <c r="Z34" s="202"/>
      <c r="AA34" s="52"/>
      <c r="AB34" s="52"/>
      <c r="AC34" s="52"/>
      <c r="AD34" s="52"/>
      <c r="AE34" s="52"/>
      <c r="AF34" s="52"/>
      <c r="AG34" s="50"/>
    </row>
    <row r="35" spans="1:33" ht="15" customHeight="1" x14ac:dyDescent="0.4">
      <c r="A35" s="192"/>
      <c r="B35" s="193"/>
      <c r="C35" s="193"/>
      <c r="D35" s="193"/>
      <c r="E35" s="193"/>
      <c r="F35" s="193"/>
      <c r="G35" s="193"/>
      <c r="H35" s="194"/>
      <c r="I35" s="197"/>
      <c r="J35" s="193"/>
      <c r="K35" s="193"/>
      <c r="L35" s="193"/>
      <c r="M35" s="193"/>
      <c r="N35" s="194"/>
      <c r="O35" s="197"/>
      <c r="P35" s="193"/>
      <c r="Q35" s="193"/>
      <c r="R35" s="193"/>
      <c r="S35" s="193"/>
      <c r="T35" s="202"/>
      <c r="U35" s="198" t="s">
        <v>18</v>
      </c>
      <c r="V35" s="199"/>
      <c r="W35" s="199"/>
      <c r="X35" s="199"/>
      <c r="Y35" s="199"/>
      <c r="Z35" s="200"/>
      <c r="AA35" s="52" t="str">
        <f>IF(AND($O36="",$O37=""),"",$O36+$O37)</f>
        <v/>
      </c>
      <c r="AB35" s="52"/>
      <c r="AC35" s="52"/>
      <c r="AD35" s="52"/>
      <c r="AE35" s="52"/>
      <c r="AF35" s="52"/>
      <c r="AG35" s="50" t="s">
        <v>14</v>
      </c>
    </row>
    <row r="36" spans="1:33" ht="15" customHeight="1" x14ac:dyDescent="0.4">
      <c r="A36" s="139" t="s">
        <v>22</v>
      </c>
      <c r="B36" s="140"/>
      <c r="C36" s="140"/>
      <c r="D36" s="140"/>
      <c r="E36" s="140"/>
      <c r="F36" s="140"/>
      <c r="G36" s="140"/>
      <c r="H36" s="141"/>
      <c r="I36" s="85" t="str">
        <f>IF(SUM($AA$23:$AF$32)=0,"",SUMIF($Y$23:$Z$32,$AI20,$AA$23:$AF$32))</f>
        <v/>
      </c>
      <c r="J36" s="86"/>
      <c r="K36" s="86"/>
      <c r="L36" s="86"/>
      <c r="M36" s="86"/>
      <c r="N36" s="22" t="str">
        <f t="shared" ref="N36" si="2">IF(I36="","","円")</f>
        <v/>
      </c>
      <c r="O36" s="86" t="str">
        <f>IF(SUM($AA$23:$AF$32)=0,"",ROUNDDOWN(SUMIF($Y$23:$Z$32,$AI20,$AA$23:$AF$32)*0.1,0))</f>
        <v/>
      </c>
      <c r="P36" s="86"/>
      <c r="Q36" s="86"/>
      <c r="R36" s="86"/>
      <c r="S36" s="86"/>
      <c r="T36" s="18" t="str">
        <f>IF(O36="","","円")</f>
        <v/>
      </c>
      <c r="U36" s="201"/>
      <c r="V36" s="193"/>
      <c r="W36" s="193"/>
      <c r="X36" s="193"/>
      <c r="Y36" s="193"/>
      <c r="Z36" s="202"/>
      <c r="AA36" s="52"/>
      <c r="AB36" s="52"/>
      <c r="AC36" s="52"/>
      <c r="AD36" s="52"/>
      <c r="AE36" s="52"/>
      <c r="AF36" s="52"/>
      <c r="AG36" s="50"/>
    </row>
    <row r="37" spans="1:33" ht="15" customHeight="1" x14ac:dyDescent="0.4">
      <c r="A37" s="139" t="s">
        <v>23</v>
      </c>
      <c r="B37" s="140"/>
      <c r="C37" s="140"/>
      <c r="D37" s="140"/>
      <c r="E37" s="140"/>
      <c r="F37" s="140"/>
      <c r="G37" s="140"/>
      <c r="H37" s="141"/>
      <c r="I37" s="85" t="str">
        <f>IF(SUM($AA$23:$AF$32)=0,"",SUMIF($Y$23:$Z$32,$AI21,$AA$23:$AF$32))</f>
        <v/>
      </c>
      <c r="J37" s="86"/>
      <c r="K37" s="86"/>
      <c r="L37" s="86"/>
      <c r="M37" s="86"/>
      <c r="N37" s="22" t="str">
        <f t="shared" ref="N37" si="3">IF(I37="","","円")</f>
        <v/>
      </c>
      <c r="O37" s="86" t="str">
        <f>IF(SUM($AA$23:$AF$32)=0,"",ROUNDDOWN(SUMIF($Y$23:$Z$32,$AI21,$AA$23:$AF$32)*0.08,0))</f>
        <v/>
      </c>
      <c r="P37" s="86"/>
      <c r="Q37" s="86"/>
      <c r="R37" s="86"/>
      <c r="S37" s="86"/>
      <c r="T37" s="18" t="str">
        <f>IF(O37="","","円")</f>
        <v/>
      </c>
      <c r="U37" s="198" t="s">
        <v>32</v>
      </c>
      <c r="V37" s="199"/>
      <c r="W37" s="199"/>
      <c r="X37" s="199"/>
      <c r="Y37" s="199"/>
      <c r="Z37" s="200"/>
      <c r="AA37" s="52" t="str">
        <f>IF(AA33="","",AA33+AA35)</f>
        <v/>
      </c>
      <c r="AB37" s="52"/>
      <c r="AC37" s="52"/>
      <c r="AD37" s="52"/>
      <c r="AE37" s="52"/>
      <c r="AF37" s="52"/>
      <c r="AG37" s="50" t="s">
        <v>14</v>
      </c>
    </row>
    <row r="38" spans="1:33" ht="15" customHeight="1" thickBot="1" x14ac:dyDescent="0.45">
      <c r="A38" s="142" t="s">
        <v>29</v>
      </c>
      <c r="B38" s="143"/>
      <c r="C38" s="143"/>
      <c r="D38" s="143"/>
      <c r="E38" s="143"/>
      <c r="F38" s="143"/>
      <c r="G38" s="143"/>
      <c r="H38" s="144"/>
      <c r="I38" s="207" t="str">
        <f>IF(SUM($AA$23:$AF$32)=0,"",SUMIF($Y$23:$Z$32,$AI22,$AA$23:$AF$32))</f>
        <v/>
      </c>
      <c r="J38" s="208"/>
      <c r="K38" s="208"/>
      <c r="L38" s="208"/>
      <c r="M38" s="208"/>
      <c r="N38" s="23" t="str">
        <f t="shared" ref="N38" si="4">IF(I38="","","円")</f>
        <v/>
      </c>
      <c r="O38" s="208" t="str">
        <f>IF(SUM($AA$23:$AF$32)=0,"",SUMIF($Y$23:$Z$32,$AI22,$AA$23:$AF$32)*0)</f>
        <v/>
      </c>
      <c r="P38" s="208"/>
      <c r="Q38" s="208"/>
      <c r="R38" s="208"/>
      <c r="S38" s="208"/>
      <c r="T38" s="20" t="str">
        <f>IF(O38="","","円")</f>
        <v/>
      </c>
      <c r="U38" s="205"/>
      <c r="V38" s="102"/>
      <c r="W38" s="102"/>
      <c r="X38" s="102"/>
      <c r="Y38" s="102"/>
      <c r="Z38" s="206"/>
      <c r="AA38" s="209"/>
      <c r="AB38" s="209"/>
      <c r="AC38" s="209"/>
      <c r="AD38" s="209"/>
      <c r="AE38" s="209"/>
      <c r="AF38" s="209"/>
      <c r="AG38" s="210"/>
    </row>
  </sheetData>
  <sheetProtection algorithmName="SHA-512" hashValue="HJoVUviDpw53DU/oskfKa8ob1x5jMs9bd95S0Wq6lvRbSgIOQoyesVMzr9bha1dGLXB4xDFinmnVik5GkjncDQ==" saltValue="z5yTxVX6MIHGQKW6+1UL8w==" spinCount="100000" sheet="1" formatCells="0" selectLockedCells="1"/>
  <mergeCells count="127">
    <mergeCell ref="AG31:AG32"/>
    <mergeCell ref="AG25:AG26"/>
    <mergeCell ref="AA31:AF32"/>
    <mergeCell ref="AA25:AF26"/>
    <mergeCell ref="AF1:AG1"/>
    <mergeCell ref="F20:AG21"/>
    <mergeCell ref="A3:J3"/>
    <mergeCell ref="AA22:AG22"/>
    <mergeCell ref="AA23:AF23"/>
    <mergeCell ref="AA24:AF24"/>
    <mergeCell ref="A9:M10"/>
    <mergeCell ref="A27:C27"/>
    <mergeCell ref="N1:S1"/>
    <mergeCell ref="L6:M7"/>
    <mergeCell ref="AF3:AG3"/>
    <mergeCell ref="J2:M2"/>
    <mergeCell ref="O2:Q2"/>
    <mergeCell ref="S2:U2"/>
    <mergeCell ref="AA28:AF28"/>
    <mergeCell ref="AA29:AF29"/>
    <mergeCell ref="AA30:AF30"/>
    <mergeCell ref="Q3:T3"/>
    <mergeCell ref="V3:X3"/>
    <mergeCell ref="Z3:AB3"/>
    <mergeCell ref="U35:Z36"/>
    <mergeCell ref="U33:Z34"/>
    <mergeCell ref="U37:Z38"/>
    <mergeCell ref="O36:S36"/>
    <mergeCell ref="O37:S37"/>
    <mergeCell ref="I37:M37"/>
    <mergeCell ref="I38:M38"/>
    <mergeCell ref="AG35:AG36"/>
    <mergeCell ref="AA37:AF38"/>
    <mergeCell ref="AG37:AG38"/>
    <mergeCell ref="O33:T35"/>
    <mergeCell ref="O38:S38"/>
    <mergeCell ref="A37:H37"/>
    <mergeCell ref="A38:H38"/>
    <mergeCell ref="A11:C13"/>
    <mergeCell ref="D11:G13"/>
    <mergeCell ref="H11:H13"/>
    <mergeCell ref="I11:L13"/>
    <mergeCell ref="M11:M13"/>
    <mergeCell ref="A14:C15"/>
    <mergeCell ref="D14:E15"/>
    <mergeCell ref="F14:G15"/>
    <mergeCell ref="H14:M15"/>
    <mergeCell ref="D29:N29"/>
    <mergeCell ref="A22:C22"/>
    <mergeCell ref="D22:N22"/>
    <mergeCell ref="A33:H35"/>
    <mergeCell ref="I33:N35"/>
    <mergeCell ref="D27:N27"/>
    <mergeCell ref="A36:H36"/>
    <mergeCell ref="X31:X32"/>
    <mergeCell ref="Q31:S32"/>
    <mergeCell ref="T31:W32"/>
    <mergeCell ref="O6:Q7"/>
    <mergeCell ref="R13:S14"/>
    <mergeCell ref="T13:AE14"/>
    <mergeCell ref="Q22:S22"/>
    <mergeCell ref="T22:X22"/>
    <mergeCell ref="Q23:S23"/>
    <mergeCell ref="Q24:S24"/>
    <mergeCell ref="T23:W23"/>
    <mergeCell ref="T24:W24"/>
    <mergeCell ref="Y23:Z23"/>
    <mergeCell ref="AA27:AF27"/>
    <mergeCell ref="T6:AE7"/>
    <mergeCell ref="O29:P29"/>
    <mergeCell ref="O25:P26"/>
    <mergeCell ref="X25:X26"/>
    <mergeCell ref="O27:P27"/>
    <mergeCell ref="Y27:Z27"/>
    <mergeCell ref="Q25:S26"/>
    <mergeCell ref="O22:P22"/>
    <mergeCell ref="Y22:Z22"/>
    <mergeCell ref="T25:W26"/>
    <mergeCell ref="N9:N10"/>
    <mergeCell ref="B5:L5"/>
    <mergeCell ref="A6:D7"/>
    <mergeCell ref="E6:K7"/>
    <mergeCell ref="A20:E21"/>
    <mergeCell ref="O10:Q11"/>
    <mergeCell ref="O13:Q14"/>
    <mergeCell ref="O8:Q9"/>
    <mergeCell ref="T10:AE11"/>
    <mergeCell ref="T8:AE9"/>
    <mergeCell ref="A16:C17"/>
    <mergeCell ref="D16:M17"/>
    <mergeCell ref="K3:M3"/>
    <mergeCell ref="AG33:AG34"/>
    <mergeCell ref="AA33:AF34"/>
    <mergeCell ref="AA35:AF36"/>
    <mergeCell ref="A24:C24"/>
    <mergeCell ref="D24:N24"/>
    <mergeCell ref="O24:P24"/>
    <mergeCell ref="Y24:Z24"/>
    <mergeCell ref="D23:N23"/>
    <mergeCell ref="O23:P23"/>
    <mergeCell ref="Y25:Z26"/>
    <mergeCell ref="A31:C32"/>
    <mergeCell ref="D31:N32"/>
    <mergeCell ref="O31:P32"/>
    <mergeCell ref="Y31:Z32"/>
    <mergeCell ref="A25:C26"/>
    <mergeCell ref="D25:N26"/>
    <mergeCell ref="T30:W30"/>
    <mergeCell ref="Q29:S29"/>
    <mergeCell ref="Q30:S30"/>
    <mergeCell ref="A23:C23"/>
    <mergeCell ref="I36:M36"/>
    <mergeCell ref="Q27:S27"/>
    <mergeCell ref="T27:W27"/>
    <mergeCell ref="Y29:Z29"/>
    <mergeCell ref="A28:C28"/>
    <mergeCell ref="D28:N28"/>
    <mergeCell ref="O28:P28"/>
    <mergeCell ref="Y28:Z28"/>
    <mergeCell ref="Q28:S28"/>
    <mergeCell ref="T28:W28"/>
    <mergeCell ref="T29:W29"/>
    <mergeCell ref="A30:C30"/>
    <mergeCell ref="D30:N30"/>
    <mergeCell ref="O30:P30"/>
    <mergeCell ref="Y30:Z30"/>
    <mergeCell ref="A29:C29"/>
  </mergeCells>
  <phoneticPr fontId="1"/>
  <dataValidations count="2">
    <dataValidation type="list" allowBlank="1" showInputMessage="1" sqref="D14:E15" xr:uid="{BB7AD3CC-A7DA-45B5-9EC9-26F44B5AF340}">
      <formula1>"普通,当座"</formula1>
    </dataValidation>
    <dataValidation type="list" allowBlank="1" showInputMessage="1" showErrorMessage="1" sqref="Y23:Z32" xr:uid="{1AA9352D-D3F3-4BE5-8385-B8F73A1C38F0}">
      <formula1>$AI$20:$AI$22</formula1>
    </dataValidation>
  </dataValidations>
  <pageMargins left="1.5748031496062993" right="0.39370078740157483" top="0.39370078740157483" bottom="0.59055118110236227" header="0.19685039370078741" footer="0"/>
  <pageSetup paperSize="9" scale="97" orientation="landscape" verticalDpi="0" r:id="rId1"/>
  <headerFooter>
    <oddHeader>&amp;R&amp;"BIZ UDPゴシック,標準"&amp;14（正）</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3FB85-7960-4662-9A34-928708638085}">
  <dimension ref="A1:AI38"/>
  <sheetViews>
    <sheetView view="pageBreakPreview" zoomScaleNormal="100" zoomScaleSheetLayoutView="100" workbookViewId="0">
      <selection activeCell="Q3" sqref="Q3:T3"/>
    </sheetView>
  </sheetViews>
  <sheetFormatPr defaultColWidth="9" defaultRowHeight="13.5" x14ac:dyDescent="0.4"/>
  <cols>
    <col min="1" max="3" width="3.125" style="1" customWidth="1"/>
    <col min="4" max="4" width="2.5" style="1" customWidth="1"/>
    <col min="5" max="17" width="3.125" style="1" customWidth="1"/>
    <col min="18" max="18" width="1.875" style="1" customWidth="1"/>
    <col min="19" max="19" width="1.25" style="1" customWidth="1"/>
    <col min="20" max="31" width="3.125" style="1" customWidth="1"/>
    <col min="32" max="32" width="1.875" style="1" customWidth="1"/>
    <col min="33" max="33" width="3.125" style="1" customWidth="1"/>
    <col min="34" max="35" width="9" style="1" hidden="1" customWidth="1"/>
    <col min="36" max="16384" width="9" style="1"/>
  </cols>
  <sheetData>
    <row r="1" spans="1:33" ht="22.5" customHeight="1" thickBot="1" x14ac:dyDescent="0.45">
      <c r="A1" s="25"/>
      <c r="B1" s="25"/>
      <c r="C1" s="25"/>
      <c r="D1" s="25"/>
      <c r="E1" s="25"/>
      <c r="F1" s="25"/>
      <c r="G1" s="25"/>
      <c r="H1" s="25"/>
      <c r="I1" s="25"/>
      <c r="J1" s="25"/>
      <c r="K1" s="25"/>
      <c r="L1" s="25"/>
      <c r="M1" s="25"/>
      <c r="N1" s="229" t="s">
        <v>17</v>
      </c>
      <c r="O1" s="229"/>
      <c r="P1" s="229"/>
      <c r="Q1" s="229"/>
      <c r="R1" s="229"/>
      <c r="S1" s="229"/>
      <c r="T1" s="25"/>
      <c r="U1" s="25"/>
      <c r="V1" s="25"/>
      <c r="W1" s="25"/>
      <c r="X1" s="25"/>
      <c r="Y1" s="25"/>
      <c r="Z1" s="25"/>
      <c r="AA1" s="25"/>
      <c r="AB1" s="25"/>
      <c r="AC1" s="25"/>
      <c r="AD1" s="25"/>
      <c r="AE1" s="25"/>
      <c r="AF1" s="213"/>
      <c r="AG1" s="213"/>
    </row>
    <row r="2" spans="1:33" ht="18.75" customHeight="1" thickTop="1" x14ac:dyDescent="0.4">
      <c r="A2" s="32"/>
      <c r="B2" s="33"/>
      <c r="C2" s="33"/>
      <c r="D2" s="33"/>
      <c r="E2" s="33"/>
      <c r="F2" s="33"/>
      <c r="G2" s="33"/>
      <c r="H2" s="33"/>
      <c r="I2" s="33"/>
      <c r="J2" s="306" t="str">
        <f>IF('(正)'!$J$2="","",'(正)'!$J$2)</f>
        <v/>
      </c>
      <c r="K2" s="306"/>
      <c r="L2" s="306"/>
      <c r="M2" s="306"/>
      <c r="N2" s="2" t="s">
        <v>2</v>
      </c>
      <c r="O2" s="87" t="str">
        <f>IF('(正)'!$O$2="","",'(正)'!$O$2)</f>
        <v/>
      </c>
      <c r="P2" s="87"/>
      <c r="Q2" s="87"/>
      <c r="R2" s="2" t="s">
        <v>3</v>
      </c>
      <c r="S2" s="87" t="str">
        <f>IF('(正)'!$S$2="","",'(正)'!$S$2)</f>
        <v/>
      </c>
      <c r="T2" s="87"/>
      <c r="U2" s="87"/>
      <c r="V2" s="1" t="s">
        <v>4</v>
      </c>
      <c r="W2" s="32"/>
      <c r="X2" s="32"/>
      <c r="Y2" s="32"/>
      <c r="Z2" s="32"/>
      <c r="AA2" s="32"/>
      <c r="AB2" s="32"/>
      <c r="AC2" s="32"/>
      <c r="AD2" s="32"/>
      <c r="AE2" s="32"/>
      <c r="AF2" s="27"/>
      <c r="AG2" s="27"/>
    </row>
    <row r="3" spans="1:33" ht="15" customHeight="1" x14ac:dyDescent="0.15">
      <c r="A3" s="219" t="s">
        <v>15</v>
      </c>
      <c r="B3" s="219"/>
      <c r="C3" s="219"/>
      <c r="D3" s="219"/>
      <c r="E3" s="219"/>
      <c r="F3" s="219"/>
      <c r="G3" s="219"/>
      <c r="H3" s="219"/>
      <c r="I3" s="219"/>
      <c r="J3" s="219"/>
      <c r="K3" s="48" t="s">
        <v>16</v>
      </c>
      <c r="L3" s="48"/>
      <c r="M3" s="48"/>
      <c r="Q3" s="106"/>
      <c r="R3" s="106"/>
      <c r="S3" s="106"/>
      <c r="T3" s="106"/>
      <c r="U3" s="2"/>
      <c r="V3" s="106"/>
      <c r="W3" s="106"/>
      <c r="X3" s="106"/>
      <c r="Y3" s="2"/>
      <c r="Z3" s="106"/>
      <c r="AA3" s="106"/>
      <c r="AB3" s="106"/>
      <c r="AF3" s="234"/>
      <c r="AG3" s="234"/>
    </row>
    <row r="4" spans="1:33" ht="11.25" customHeight="1" x14ac:dyDescent="0.4">
      <c r="A4" s="2"/>
      <c r="B4" s="2"/>
      <c r="C4" s="2"/>
      <c r="D4" s="2"/>
      <c r="E4" s="2"/>
      <c r="F4" s="2"/>
      <c r="G4" s="2"/>
      <c r="H4" s="2"/>
      <c r="I4" s="2"/>
      <c r="J4" s="2"/>
      <c r="K4" s="2"/>
      <c r="L4" s="2"/>
      <c r="M4" s="2"/>
    </row>
    <row r="5" spans="1:33" ht="15" customHeight="1" thickBot="1" x14ac:dyDescent="0.45">
      <c r="A5" s="2"/>
      <c r="B5" s="87" t="s">
        <v>1</v>
      </c>
      <c r="C5" s="87"/>
      <c r="D5" s="87"/>
      <c r="E5" s="87"/>
      <c r="F5" s="87"/>
      <c r="G5" s="87"/>
      <c r="H5" s="87"/>
      <c r="I5" s="87"/>
      <c r="J5" s="87"/>
      <c r="K5" s="87"/>
      <c r="L5" s="87"/>
      <c r="M5" s="2"/>
    </row>
    <row r="6" spans="1:33" ht="15" customHeight="1" x14ac:dyDescent="0.4">
      <c r="A6" s="88" t="s">
        <v>0</v>
      </c>
      <c r="B6" s="89"/>
      <c r="C6" s="89"/>
      <c r="D6" s="90"/>
      <c r="E6" s="94" t="str">
        <f>AA37</f>
        <v/>
      </c>
      <c r="F6" s="95"/>
      <c r="G6" s="95"/>
      <c r="H6" s="95"/>
      <c r="I6" s="95"/>
      <c r="J6" s="95"/>
      <c r="K6" s="95"/>
      <c r="L6" s="230" t="s">
        <v>14</v>
      </c>
      <c r="M6" s="231"/>
      <c r="N6" s="3"/>
      <c r="O6" s="126" t="s">
        <v>5</v>
      </c>
      <c r="P6" s="126"/>
      <c r="Q6" s="126"/>
      <c r="R6" s="4"/>
      <c r="S6" s="4"/>
      <c r="T6" s="305" t="str">
        <f>IF('(正)'!$T$6="","",'(正)'!$T$6)</f>
        <v/>
      </c>
      <c r="U6" s="305"/>
      <c r="V6" s="305"/>
      <c r="W6" s="305"/>
      <c r="X6" s="305"/>
      <c r="Y6" s="305"/>
      <c r="Z6" s="305"/>
      <c r="AA6" s="305"/>
      <c r="AB6" s="305"/>
      <c r="AC6" s="305"/>
      <c r="AD6" s="305"/>
      <c r="AE6" s="305"/>
    </row>
    <row r="7" spans="1:33" ht="15" customHeight="1" thickBot="1" x14ac:dyDescent="0.45">
      <c r="A7" s="91"/>
      <c r="B7" s="92"/>
      <c r="C7" s="92"/>
      <c r="D7" s="93"/>
      <c r="E7" s="96"/>
      <c r="F7" s="97"/>
      <c r="G7" s="97"/>
      <c r="H7" s="97"/>
      <c r="I7" s="97"/>
      <c r="J7" s="97"/>
      <c r="K7" s="97"/>
      <c r="L7" s="232"/>
      <c r="M7" s="233"/>
      <c r="N7" s="3"/>
      <c r="O7" s="126"/>
      <c r="P7" s="126"/>
      <c r="Q7" s="126"/>
      <c r="R7" s="4"/>
      <c r="S7" s="4"/>
      <c r="T7" s="305"/>
      <c r="U7" s="305"/>
      <c r="V7" s="305"/>
      <c r="W7" s="305"/>
      <c r="X7" s="305"/>
      <c r="Y7" s="305"/>
      <c r="Z7" s="305"/>
      <c r="AA7" s="305"/>
      <c r="AB7" s="305"/>
      <c r="AC7" s="305"/>
      <c r="AD7" s="305"/>
      <c r="AE7" s="305"/>
    </row>
    <row r="8" spans="1:33" ht="15" customHeight="1" thickBot="1" x14ac:dyDescent="0.45">
      <c r="O8" s="104" t="s">
        <v>36</v>
      </c>
      <c r="P8" s="104"/>
      <c r="Q8" s="104"/>
      <c r="R8" s="5"/>
      <c r="S8" s="5"/>
      <c r="T8" s="87" t="str">
        <f>IF('(正)'!$T$8="","",'(正)'!$T$8)</f>
        <v/>
      </c>
      <c r="U8" s="87"/>
      <c r="V8" s="87"/>
      <c r="W8" s="87"/>
      <c r="X8" s="87"/>
      <c r="Y8" s="87"/>
      <c r="Z8" s="87"/>
      <c r="AA8" s="87"/>
      <c r="AB8" s="87"/>
      <c r="AC8" s="87"/>
      <c r="AD8" s="87"/>
      <c r="AE8" s="87"/>
      <c r="AF8" s="6"/>
    </row>
    <row r="9" spans="1:33" ht="15" customHeight="1" x14ac:dyDescent="0.4">
      <c r="A9" s="223" t="s">
        <v>24</v>
      </c>
      <c r="B9" s="224"/>
      <c r="C9" s="224"/>
      <c r="D9" s="224"/>
      <c r="E9" s="224"/>
      <c r="F9" s="224"/>
      <c r="G9" s="224"/>
      <c r="H9" s="224"/>
      <c r="I9" s="224"/>
      <c r="J9" s="224"/>
      <c r="K9" s="224"/>
      <c r="L9" s="224"/>
      <c r="M9" s="225"/>
      <c r="N9" s="87"/>
      <c r="O9" s="104"/>
      <c r="P9" s="104"/>
      <c r="Q9" s="104"/>
      <c r="R9" s="5"/>
      <c r="S9" s="5"/>
      <c r="T9" s="87"/>
      <c r="U9" s="87"/>
      <c r="V9" s="87"/>
      <c r="W9" s="87"/>
      <c r="X9" s="87"/>
      <c r="Y9" s="87"/>
      <c r="Z9" s="87"/>
      <c r="AA9" s="87"/>
      <c r="AB9" s="87"/>
      <c r="AC9" s="87"/>
      <c r="AD9" s="87"/>
      <c r="AE9" s="87"/>
      <c r="AF9" s="6"/>
    </row>
    <row r="10" spans="1:33" ht="11.25" customHeight="1" x14ac:dyDescent="0.4">
      <c r="A10" s="226"/>
      <c r="B10" s="227"/>
      <c r="C10" s="227"/>
      <c r="D10" s="227"/>
      <c r="E10" s="227"/>
      <c r="F10" s="227"/>
      <c r="G10" s="227"/>
      <c r="H10" s="227"/>
      <c r="I10" s="227"/>
      <c r="J10" s="227"/>
      <c r="K10" s="227"/>
      <c r="L10" s="227"/>
      <c r="M10" s="228"/>
      <c r="N10" s="87"/>
      <c r="O10" s="104" t="s">
        <v>28</v>
      </c>
      <c r="P10" s="104"/>
      <c r="Q10" s="104"/>
      <c r="R10" s="5"/>
      <c r="S10" s="5"/>
      <c r="T10" s="127" t="str">
        <f>IF('(正)'!$T$10="","",'(正)'!$T$10)</f>
        <v/>
      </c>
      <c r="U10" s="127"/>
      <c r="V10" s="127"/>
      <c r="W10" s="127"/>
      <c r="X10" s="127"/>
      <c r="Y10" s="127"/>
      <c r="Z10" s="127"/>
      <c r="AA10" s="127"/>
      <c r="AB10" s="127"/>
      <c r="AC10" s="127"/>
      <c r="AD10" s="127"/>
      <c r="AE10" s="127"/>
      <c r="AF10" s="7"/>
    </row>
    <row r="11" spans="1:33" ht="11.25" customHeight="1" x14ac:dyDescent="0.4">
      <c r="A11" s="145" t="s">
        <v>9</v>
      </c>
      <c r="B11" s="146"/>
      <c r="C11" s="147"/>
      <c r="D11" s="297" t="str">
        <f>IF('(正)'!$D$11="","",'(正)'!$D$11)</f>
        <v/>
      </c>
      <c r="E11" s="298"/>
      <c r="F11" s="298"/>
      <c r="G11" s="299"/>
      <c r="H11" s="162" t="s">
        <v>7</v>
      </c>
      <c r="I11" s="297" t="str">
        <f>IF('(正)'!$I$11="","",'(正)'!$I$11)</f>
        <v/>
      </c>
      <c r="J11" s="298"/>
      <c r="K11" s="298"/>
      <c r="L11" s="299"/>
      <c r="M11" s="165" t="s">
        <v>8</v>
      </c>
      <c r="N11" s="9"/>
      <c r="O11" s="104"/>
      <c r="P11" s="104"/>
      <c r="Q11" s="104"/>
      <c r="R11" s="5"/>
      <c r="S11" s="5"/>
      <c r="T11" s="127"/>
      <c r="U11" s="127"/>
      <c r="V11" s="127"/>
      <c r="W11" s="127"/>
      <c r="X11" s="127"/>
      <c r="Y11" s="127"/>
      <c r="Z11" s="127"/>
      <c r="AA11" s="127"/>
      <c r="AB11" s="127"/>
      <c r="AC11" s="127"/>
      <c r="AD11" s="127"/>
      <c r="AE11" s="127"/>
      <c r="AF11" s="10"/>
    </row>
    <row r="12" spans="1:33" ht="11.25" customHeight="1" x14ac:dyDescent="0.4">
      <c r="A12" s="148"/>
      <c r="B12" s="149"/>
      <c r="C12" s="150"/>
      <c r="D12" s="300"/>
      <c r="E12" s="127"/>
      <c r="F12" s="127"/>
      <c r="G12" s="301"/>
      <c r="H12" s="163"/>
      <c r="I12" s="300"/>
      <c r="J12" s="127"/>
      <c r="K12" s="127"/>
      <c r="L12" s="301"/>
      <c r="M12" s="166"/>
      <c r="N12" s="9"/>
      <c r="O12" s="21"/>
      <c r="P12" s="21"/>
      <c r="U12" s="7"/>
      <c r="V12" s="7"/>
      <c r="W12" s="7"/>
      <c r="X12" s="7"/>
      <c r="Y12" s="7"/>
      <c r="Z12" s="7"/>
      <c r="AA12" s="7"/>
      <c r="AB12" s="7"/>
      <c r="AC12" s="7"/>
      <c r="AD12" s="7"/>
      <c r="AE12" s="7"/>
      <c r="AF12" s="10"/>
    </row>
    <row r="13" spans="1:33" ht="11.25" customHeight="1" x14ac:dyDescent="0.4">
      <c r="A13" s="151"/>
      <c r="B13" s="152"/>
      <c r="C13" s="153"/>
      <c r="D13" s="302"/>
      <c r="E13" s="303"/>
      <c r="F13" s="303"/>
      <c r="G13" s="304"/>
      <c r="H13" s="164"/>
      <c r="I13" s="302"/>
      <c r="J13" s="303"/>
      <c r="K13" s="303"/>
      <c r="L13" s="304"/>
      <c r="M13" s="167"/>
      <c r="N13" s="9"/>
      <c r="O13" s="104" t="s">
        <v>34</v>
      </c>
      <c r="P13" s="104"/>
      <c r="Q13" s="104"/>
      <c r="R13" s="127" t="s">
        <v>35</v>
      </c>
      <c r="S13" s="127"/>
      <c r="T13" s="288" t="str">
        <f>IF('(正)'!$T$13="","",'(正)'!$T$13)</f>
        <v/>
      </c>
      <c r="U13" s="288"/>
      <c r="V13" s="288"/>
      <c r="W13" s="288"/>
      <c r="X13" s="288"/>
      <c r="Y13" s="288"/>
      <c r="Z13" s="288"/>
      <c r="AA13" s="288"/>
      <c r="AB13" s="288"/>
      <c r="AC13" s="288"/>
      <c r="AD13" s="288"/>
      <c r="AE13" s="288"/>
      <c r="AF13" s="11"/>
    </row>
    <row r="14" spans="1:33" ht="11.25" customHeight="1" x14ac:dyDescent="0.4">
      <c r="A14" s="168" t="s">
        <v>27</v>
      </c>
      <c r="B14" s="169"/>
      <c r="C14" s="170"/>
      <c r="D14" s="289" t="str">
        <f>IF('(正)'!$D$14="","",'(正)'!$D$14)</f>
        <v/>
      </c>
      <c r="E14" s="147"/>
      <c r="F14" s="178" t="s">
        <v>33</v>
      </c>
      <c r="G14" s="179"/>
      <c r="H14" s="291" t="str">
        <f>IF('(正)'!$H$14="","",'(正)'!$H$14)</f>
        <v/>
      </c>
      <c r="I14" s="292"/>
      <c r="J14" s="292"/>
      <c r="K14" s="292"/>
      <c r="L14" s="292"/>
      <c r="M14" s="293"/>
      <c r="N14" s="9"/>
      <c r="O14" s="104"/>
      <c r="P14" s="104"/>
      <c r="Q14" s="104"/>
      <c r="R14" s="127"/>
      <c r="S14" s="127"/>
      <c r="T14" s="288"/>
      <c r="U14" s="288"/>
      <c r="V14" s="288"/>
      <c r="W14" s="288"/>
      <c r="X14" s="288"/>
      <c r="Y14" s="288"/>
      <c r="Z14" s="288"/>
      <c r="AA14" s="288"/>
      <c r="AB14" s="288"/>
      <c r="AC14" s="288"/>
      <c r="AD14" s="288"/>
      <c r="AE14" s="288"/>
      <c r="AF14" s="11"/>
    </row>
    <row r="15" spans="1:33" ht="11.25" customHeight="1" x14ac:dyDescent="0.4">
      <c r="A15" s="171"/>
      <c r="B15" s="172"/>
      <c r="C15" s="173"/>
      <c r="D15" s="290"/>
      <c r="E15" s="153"/>
      <c r="F15" s="180"/>
      <c r="G15" s="181"/>
      <c r="H15" s="294"/>
      <c r="I15" s="295"/>
      <c r="J15" s="295"/>
      <c r="K15" s="295"/>
      <c r="L15" s="295"/>
      <c r="M15" s="296"/>
      <c r="N15" s="9"/>
      <c r="O15" s="21"/>
      <c r="P15" s="21"/>
      <c r="U15" s="12"/>
      <c r="V15" s="12"/>
      <c r="W15" s="12"/>
      <c r="X15" s="12"/>
      <c r="Y15" s="12"/>
      <c r="Z15" s="12"/>
      <c r="AA15" s="12"/>
      <c r="AB15" s="12"/>
      <c r="AC15" s="13"/>
      <c r="AD15" s="13"/>
      <c r="AE15" s="13"/>
    </row>
    <row r="16" spans="1:33" ht="11.25" customHeight="1" x14ac:dyDescent="0.4">
      <c r="A16" s="107" t="s">
        <v>25</v>
      </c>
      <c r="B16" s="108"/>
      <c r="C16" s="109"/>
      <c r="D16" s="279" t="str">
        <f>IF('(正)'!$D$16="","",'(正)'!$D$16)</f>
        <v/>
      </c>
      <c r="E16" s="279"/>
      <c r="F16" s="279"/>
      <c r="G16" s="279"/>
      <c r="H16" s="279"/>
      <c r="I16" s="279"/>
      <c r="J16" s="279"/>
      <c r="K16" s="279"/>
      <c r="L16" s="279"/>
      <c r="M16" s="280"/>
      <c r="N16" s="9"/>
      <c r="O16" s="21"/>
      <c r="P16" s="21"/>
      <c r="U16" s="12"/>
      <c r="V16" s="12"/>
      <c r="W16" s="12"/>
      <c r="X16" s="12"/>
      <c r="Y16" s="12"/>
      <c r="Z16" s="12"/>
      <c r="AA16" s="12"/>
      <c r="AB16" s="12"/>
      <c r="AC16" s="13"/>
      <c r="AD16" s="13"/>
      <c r="AE16" s="13"/>
    </row>
    <row r="17" spans="1:35" ht="11.25" customHeight="1" thickBot="1" x14ac:dyDescent="0.45">
      <c r="A17" s="110"/>
      <c r="B17" s="111"/>
      <c r="C17" s="112"/>
      <c r="D17" s="281"/>
      <c r="E17" s="281"/>
      <c r="F17" s="281"/>
      <c r="G17" s="281"/>
      <c r="H17" s="281"/>
      <c r="I17" s="281"/>
      <c r="J17" s="281"/>
      <c r="K17" s="281"/>
      <c r="L17" s="281"/>
      <c r="M17" s="282"/>
      <c r="N17" s="9"/>
      <c r="O17" s="21"/>
      <c r="P17" s="21"/>
      <c r="U17" s="12"/>
      <c r="V17" s="12"/>
      <c r="W17" s="12"/>
      <c r="X17" s="12"/>
      <c r="Y17" s="12"/>
      <c r="Z17" s="12"/>
      <c r="AA17" s="12"/>
      <c r="AB17" s="12"/>
      <c r="AC17" s="13"/>
      <c r="AD17" s="13"/>
      <c r="AE17" s="13"/>
    </row>
    <row r="18" spans="1:35" ht="11.25" customHeight="1" x14ac:dyDescent="0.4">
      <c r="A18" s="24"/>
      <c r="E18" s="9"/>
      <c r="F18" s="9"/>
      <c r="G18" s="9"/>
      <c r="H18" s="9"/>
      <c r="I18" s="9"/>
      <c r="J18" s="9"/>
      <c r="K18" s="9"/>
      <c r="L18" s="9"/>
      <c r="M18" s="8"/>
      <c r="N18" s="9"/>
      <c r="O18" s="21"/>
      <c r="P18" s="21"/>
      <c r="U18" s="12"/>
      <c r="V18" s="12"/>
      <c r="W18" s="12"/>
      <c r="X18" s="12"/>
      <c r="Y18" s="12"/>
      <c r="Z18" s="12"/>
      <c r="AA18" s="12"/>
      <c r="AB18" s="12"/>
      <c r="AC18" s="13"/>
      <c r="AD18" s="13"/>
      <c r="AE18" s="13"/>
    </row>
    <row r="19" spans="1:35" ht="7.5" customHeight="1" thickBot="1" x14ac:dyDescent="0.45">
      <c r="A19" s="26"/>
      <c r="B19" s="27"/>
      <c r="C19" s="27"/>
      <c r="D19" s="27"/>
      <c r="E19" s="27"/>
      <c r="F19" s="27"/>
      <c r="G19" s="27"/>
      <c r="H19" s="27"/>
      <c r="I19" s="27"/>
      <c r="J19" s="27"/>
      <c r="K19" s="27"/>
      <c r="L19" s="27"/>
      <c r="M19" s="27"/>
      <c r="N19" s="27"/>
      <c r="O19" s="27"/>
      <c r="P19" s="27"/>
      <c r="Q19" s="27"/>
      <c r="R19" s="27"/>
      <c r="S19" s="27"/>
      <c r="T19" s="28"/>
      <c r="U19" s="28"/>
      <c r="V19" s="28"/>
      <c r="W19" s="28"/>
      <c r="X19" s="28"/>
      <c r="Y19" s="28"/>
      <c r="Z19" s="28"/>
      <c r="AA19" s="28"/>
      <c r="AB19" s="28"/>
      <c r="AC19" s="29"/>
      <c r="AD19" s="29"/>
      <c r="AE19" s="29"/>
      <c r="AF19" s="30"/>
      <c r="AG19" s="31"/>
    </row>
    <row r="20" spans="1:35" ht="18.75" customHeight="1" x14ac:dyDescent="0.4">
      <c r="A20" s="98" t="s">
        <v>6</v>
      </c>
      <c r="B20" s="99"/>
      <c r="C20" s="99"/>
      <c r="D20" s="99"/>
      <c r="E20" s="100"/>
      <c r="F20" s="283" t="str">
        <f>IF('(正)'!$F$20="","",'(正)'!$F$20)</f>
        <v/>
      </c>
      <c r="G20" s="284"/>
      <c r="H20" s="284"/>
      <c r="I20" s="284"/>
      <c r="J20" s="284"/>
      <c r="K20" s="284"/>
      <c r="L20" s="284"/>
      <c r="M20" s="284"/>
      <c r="N20" s="284"/>
      <c r="O20" s="284"/>
      <c r="P20" s="284"/>
      <c r="Q20" s="284"/>
      <c r="R20" s="284"/>
      <c r="S20" s="284"/>
      <c r="T20" s="284"/>
      <c r="U20" s="284"/>
      <c r="V20" s="284"/>
      <c r="W20" s="284"/>
      <c r="X20" s="284"/>
      <c r="Y20" s="284"/>
      <c r="Z20" s="284"/>
      <c r="AA20" s="284"/>
      <c r="AB20" s="284"/>
      <c r="AC20" s="284"/>
      <c r="AD20" s="284"/>
      <c r="AE20" s="284"/>
      <c r="AF20" s="284"/>
      <c r="AG20" s="285"/>
      <c r="AI20" s="14">
        <v>0.1</v>
      </c>
    </row>
    <row r="21" spans="1:35" ht="18.75" customHeight="1" thickBot="1" x14ac:dyDescent="0.45">
      <c r="A21" s="101"/>
      <c r="B21" s="102"/>
      <c r="C21" s="102"/>
      <c r="D21" s="102"/>
      <c r="E21" s="103"/>
      <c r="F21" s="286"/>
      <c r="G21" s="246"/>
      <c r="H21" s="246"/>
      <c r="I21" s="246"/>
      <c r="J21" s="246"/>
      <c r="K21" s="246"/>
      <c r="L21" s="246"/>
      <c r="M21" s="246"/>
      <c r="N21" s="246"/>
      <c r="O21" s="246"/>
      <c r="P21" s="246"/>
      <c r="Q21" s="246"/>
      <c r="R21" s="246"/>
      <c r="S21" s="246"/>
      <c r="T21" s="246"/>
      <c r="U21" s="246"/>
      <c r="V21" s="246"/>
      <c r="W21" s="246"/>
      <c r="X21" s="246"/>
      <c r="Y21" s="246"/>
      <c r="Z21" s="246"/>
      <c r="AA21" s="246"/>
      <c r="AB21" s="246"/>
      <c r="AC21" s="246"/>
      <c r="AD21" s="246"/>
      <c r="AE21" s="246"/>
      <c r="AF21" s="246"/>
      <c r="AG21" s="287"/>
      <c r="AI21" s="14">
        <v>0.08</v>
      </c>
    </row>
    <row r="22" spans="1:35" ht="18.75" customHeight="1" x14ac:dyDescent="0.4">
      <c r="A22" s="188" t="s">
        <v>10</v>
      </c>
      <c r="B22" s="130"/>
      <c r="C22" s="131"/>
      <c r="D22" s="129" t="s">
        <v>11</v>
      </c>
      <c r="E22" s="130"/>
      <c r="F22" s="130"/>
      <c r="G22" s="130"/>
      <c r="H22" s="130"/>
      <c r="I22" s="130"/>
      <c r="J22" s="130"/>
      <c r="K22" s="130"/>
      <c r="L22" s="130"/>
      <c r="M22" s="130"/>
      <c r="N22" s="131"/>
      <c r="O22" s="129" t="s">
        <v>12</v>
      </c>
      <c r="P22" s="131"/>
      <c r="Q22" s="129" t="s">
        <v>19</v>
      </c>
      <c r="R22" s="130"/>
      <c r="S22" s="131"/>
      <c r="T22" s="130" t="s">
        <v>13</v>
      </c>
      <c r="U22" s="130"/>
      <c r="V22" s="130"/>
      <c r="W22" s="130"/>
      <c r="X22" s="131"/>
      <c r="Y22" s="129" t="s">
        <v>20</v>
      </c>
      <c r="Z22" s="131"/>
      <c r="AA22" s="129" t="s">
        <v>30</v>
      </c>
      <c r="AB22" s="130"/>
      <c r="AC22" s="130"/>
      <c r="AD22" s="130"/>
      <c r="AE22" s="130"/>
      <c r="AF22" s="130"/>
      <c r="AG22" s="220"/>
      <c r="AI22" s="15" t="s">
        <v>26</v>
      </c>
    </row>
    <row r="23" spans="1:35" ht="18.75" customHeight="1" x14ac:dyDescent="0.4">
      <c r="A23" s="277" t="str">
        <f>IF('(正)'!$A$23="","",'(正)'!$A$23)</f>
        <v/>
      </c>
      <c r="B23" s="278"/>
      <c r="C23" s="278"/>
      <c r="D23" s="272" t="str">
        <f>IF('(正)'!$D$23="","",'(正)'!$D$23)</f>
        <v/>
      </c>
      <c r="E23" s="273"/>
      <c r="F23" s="273"/>
      <c r="G23" s="273"/>
      <c r="H23" s="273"/>
      <c r="I23" s="273"/>
      <c r="J23" s="273"/>
      <c r="K23" s="273"/>
      <c r="L23" s="273"/>
      <c r="M23" s="273"/>
      <c r="N23" s="274"/>
      <c r="O23" s="201" t="str">
        <f>IF('(正)'!$O$23="","",'(正)'!$O$23)</f>
        <v/>
      </c>
      <c r="P23" s="202"/>
      <c r="Q23" s="201" t="str">
        <f>IF('(正)'!$Q$23="","",'(正)'!$Q$23)</f>
        <v/>
      </c>
      <c r="R23" s="193"/>
      <c r="S23" s="202"/>
      <c r="T23" s="222" t="str">
        <f>IF('(正)'!$T$23="","",'(正)'!$T$23)</f>
        <v/>
      </c>
      <c r="U23" s="222"/>
      <c r="V23" s="222"/>
      <c r="W23" s="222"/>
      <c r="X23" s="16" t="str">
        <f>IF(T23="","","円")</f>
        <v/>
      </c>
      <c r="Y23" s="275" t="str">
        <f>IF('(正)'!$Y$23="","",'(正)'!$Y$23)</f>
        <v/>
      </c>
      <c r="Z23" s="276"/>
      <c r="AA23" s="221" t="str">
        <f>IF('(正)'!$AA$23="","",'(正)'!$AA$23)</f>
        <v/>
      </c>
      <c r="AB23" s="222"/>
      <c r="AC23" s="222"/>
      <c r="AD23" s="222"/>
      <c r="AE23" s="222"/>
      <c r="AF23" s="222"/>
      <c r="AG23" s="17" t="str">
        <f>IF(AA23="","","円")</f>
        <v/>
      </c>
      <c r="AI23" s="14"/>
    </row>
    <row r="24" spans="1:35" ht="18.75" customHeight="1" x14ac:dyDescent="0.4">
      <c r="A24" s="277" t="str">
        <f>IF('(正)'!$A$24="","",'(正)'!$A$24)</f>
        <v/>
      </c>
      <c r="B24" s="278"/>
      <c r="C24" s="278"/>
      <c r="D24" s="264" t="str">
        <f>IF('(正)'!$D$24="","",'(正)'!$D$24)</f>
        <v/>
      </c>
      <c r="E24" s="265"/>
      <c r="F24" s="265"/>
      <c r="G24" s="265"/>
      <c r="H24" s="265"/>
      <c r="I24" s="265"/>
      <c r="J24" s="265"/>
      <c r="K24" s="265"/>
      <c r="L24" s="265"/>
      <c r="M24" s="265"/>
      <c r="N24" s="266"/>
      <c r="O24" s="201" t="str">
        <f>IF('(正)'!$O$24="","",'(正)'!$O$24)</f>
        <v/>
      </c>
      <c r="P24" s="202"/>
      <c r="Q24" s="201" t="str">
        <f>IF('(正)'!$Q$24="","",'(正)'!$Q$24)</f>
        <v/>
      </c>
      <c r="R24" s="193"/>
      <c r="S24" s="202"/>
      <c r="T24" s="134" t="str">
        <f>IF('(正)'!$T$24="","",'(正)'!$T$24)</f>
        <v/>
      </c>
      <c r="U24" s="52"/>
      <c r="V24" s="52"/>
      <c r="W24" s="52"/>
      <c r="X24" s="16" t="str">
        <f>IF(T24="","","円")</f>
        <v/>
      </c>
      <c r="Y24" s="275" t="str">
        <f>IF('(正)'!$Y$24="","",'(正)'!$Y$24)</f>
        <v/>
      </c>
      <c r="Z24" s="276"/>
      <c r="AA24" s="134" t="str">
        <f>IF('(正)'!$AA$24="","",'(正)'!$AA$24)</f>
        <v/>
      </c>
      <c r="AB24" s="52"/>
      <c r="AC24" s="52"/>
      <c r="AD24" s="52"/>
      <c r="AE24" s="52"/>
      <c r="AF24" s="52"/>
      <c r="AG24" s="17" t="str">
        <f>IF(AA24="","","円")</f>
        <v/>
      </c>
      <c r="AI24" s="15"/>
    </row>
    <row r="25" spans="1:35" ht="11.25" customHeight="1" x14ac:dyDescent="0.4">
      <c r="A25" s="236" t="str">
        <f>IF('(正)'!$A$25="","",'(正)'!$A$25)</f>
        <v/>
      </c>
      <c r="B25" s="237"/>
      <c r="C25" s="238"/>
      <c r="D25" s="242" t="str">
        <f>IF('(正)'!$D$25="","",'(正)'!$D$25)</f>
        <v/>
      </c>
      <c r="E25" s="243"/>
      <c r="F25" s="243"/>
      <c r="G25" s="243"/>
      <c r="H25" s="243"/>
      <c r="I25" s="243"/>
      <c r="J25" s="243"/>
      <c r="K25" s="243"/>
      <c r="L25" s="243"/>
      <c r="M25" s="243"/>
      <c r="N25" s="244"/>
      <c r="O25" s="198" t="str">
        <f>IF('(正)'!$O$25="","",'(正)'!$O$25)</f>
        <v/>
      </c>
      <c r="P25" s="200"/>
      <c r="Q25" s="248" t="str">
        <f>IF('(正)'!$Q$25="","",'(正)'!$Q$25)</f>
        <v/>
      </c>
      <c r="R25" s="249"/>
      <c r="S25" s="250"/>
      <c r="T25" s="254" t="str">
        <f>IF('(正)'!$T$25="","",'(正)'!$T$25)</f>
        <v/>
      </c>
      <c r="U25" s="255"/>
      <c r="V25" s="255"/>
      <c r="W25" s="255"/>
      <c r="X25" s="136" t="str">
        <f>IF(T25="","","円")</f>
        <v/>
      </c>
      <c r="Y25" s="258" t="str">
        <f>IF('(正)'!$Y$25="","",'(正)'!$Y$25)</f>
        <v/>
      </c>
      <c r="Z25" s="259"/>
      <c r="AA25" s="134" t="str">
        <f>IF('(正)'!$AA$25="","",'(正)'!$AA$25)</f>
        <v/>
      </c>
      <c r="AB25" s="52"/>
      <c r="AC25" s="52"/>
      <c r="AD25" s="52"/>
      <c r="AE25" s="52"/>
      <c r="AF25" s="52"/>
      <c r="AG25" s="50" t="str">
        <f>IF(AA25="","","円")</f>
        <v/>
      </c>
      <c r="AI25" s="14"/>
    </row>
    <row r="26" spans="1:35" ht="7.5" customHeight="1" x14ac:dyDescent="0.4">
      <c r="A26" s="269"/>
      <c r="B26" s="270"/>
      <c r="C26" s="271"/>
      <c r="D26" s="272"/>
      <c r="E26" s="273"/>
      <c r="F26" s="273"/>
      <c r="G26" s="273"/>
      <c r="H26" s="273"/>
      <c r="I26" s="273"/>
      <c r="J26" s="273"/>
      <c r="K26" s="273"/>
      <c r="L26" s="273"/>
      <c r="M26" s="273"/>
      <c r="N26" s="274"/>
      <c r="O26" s="201"/>
      <c r="P26" s="202"/>
      <c r="Q26" s="248"/>
      <c r="R26" s="249"/>
      <c r="S26" s="250"/>
      <c r="T26" s="221"/>
      <c r="U26" s="222"/>
      <c r="V26" s="222"/>
      <c r="W26" s="222"/>
      <c r="X26" s="137"/>
      <c r="Y26" s="275"/>
      <c r="Z26" s="276"/>
      <c r="AA26" s="134"/>
      <c r="AB26" s="52"/>
      <c r="AC26" s="52"/>
      <c r="AD26" s="52"/>
      <c r="AE26" s="52"/>
      <c r="AF26" s="52"/>
      <c r="AG26" s="50"/>
      <c r="AI26" s="14"/>
    </row>
    <row r="27" spans="1:35" ht="18.75" customHeight="1" x14ac:dyDescent="0.4">
      <c r="A27" s="262" t="str">
        <f>IF('(正)'!$A$27="","",'(正)'!$A$27)</f>
        <v/>
      </c>
      <c r="B27" s="263"/>
      <c r="C27" s="263"/>
      <c r="D27" s="264" t="str">
        <f>IF('(正)'!$D$27="","",'(正)'!$D$27)</f>
        <v/>
      </c>
      <c r="E27" s="265"/>
      <c r="F27" s="265"/>
      <c r="G27" s="265"/>
      <c r="H27" s="265"/>
      <c r="I27" s="265"/>
      <c r="J27" s="265"/>
      <c r="K27" s="265"/>
      <c r="L27" s="265"/>
      <c r="M27" s="265"/>
      <c r="N27" s="266"/>
      <c r="O27" s="248" t="str">
        <f>IF('(正)'!$O$27="","",'(正)'!$O$27)</f>
        <v/>
      </c>
      <c r="P27" s="250"/>
      <c r="Q27" s="248" t="str">
        <f>IF('(正)'!$Q$27="","",'(正)'!$Q$27)</f>
        <v/>
      </c>
      <c r="R27" s="249"/>
      <c r="S27" s="250"/>
      <c r="T27" s="134" t="str">
        <f>IF('(正)'!$T$27="","",'(正)'!$T$27)</f>
        <v/>
      </c>
      <c r="U27" s="52"/>
      <c r="V27" s="52"/>
      <c r="W27" s="52"/>
      <c r="X27" s="18" t="str">
        <f>IF(T27="","","円")</f>
        <v/>
      </c>
      <c r="Y27" s="267" t="str">
        <f>IF('(正)'!$Y$27="","",'(正)'!$Y$27)</f>
        <v/>
      </c>
      <c r="Z27" s="268"/>
      <c r="AA27" s="134" t="str">
        <f>IF('(正)'!$AA$27="","",'(正)'!$AA$27)</f>
        <v/>
      </c>
      <c r="AB27" s="52"/>
      <c r="AC27" s="52"/>
      <c r="AD27" s="52"/>
      <c r="AE27" s="52"/>
      <c r="AF27" s="52"/>
      <c r="AG27" s="19" t="str">
        <f>IF(AA27="","","円")</f>
        <v/>
      </c>
      <c r="AI27" s="14"/>
    </row>
    <row r="28" spans="1:35" ht="18.75" customHeight="1" x14ac:dyDescent="0.4">
      <c r="A28" s="262" t="str">
        <f>IF('(正)'!$A$28="","",'(正)'!$A$28)</f>
        <v/>
      </c>
      <c r="B28" s="263"/>
      <c r="C28" s="263"/>
      <c r="D28" s="264" t="str">
        <f>IF('(正)'!$D$28="","",'(正)'!$D$28)</f>
        <v/>
      </c>
      <c r="E28" s="265"/>
      <c r="F28" s="265"/>
      <c r="G28" s="265"/>
      <c r="H28" s="265"/>
      <c r="I28" s="265"/>
      <c r="J28" s="265"/>
      <c r="K28" s="265"/>
      <c r="L28" s="265"/>
      <c r="M28" s="265"/>
      <c r="N28" s="266"/>
      <c r="O28" s="248" t="str">
        <f>IF('(正)'!$O$28="","",'(正)'!$O$28)</f>
        <v/>
      </c>
      <c r="P28" s="250"/>
      <c r="Q28" s="248" t="str">
        <f>IF('(正)'!$Q$28="","",'(正)'!$Q$28)</f>
        <v/>
      </c>
      <c r="R28" s="249"/>
      <c r="S28" s="250"/>
      <c r="T28" s="134" t="str">
        <f>IF('(正)'!$T$28="","",'(正)'!$T$28)</f>
        <v/>
      </c>
      <c r="U28" s="52"/>
      <c r="V28" s="52"/>
      <c r="W28" s="52"/>
      <c r="X28" s="18" t="str">
        <f>IF(T28="","","円")</f>
        <v/>
      </c>
      <c r="Y28" s="267" t="str">
        <f>IF('(正)'!$Y$28="","",'(正)'!$Y$28)</f>
        <v/>
      </c>
      <c r="Z28" s="268"/>
      <c r="AA28" s="134" t="str">
        <f>IF('(正)'!$AA$28="","",'(正)'!$AA$28)</f>
        <v/>
      </c>
      <c r="AB28" s="52"/>
      <c r="AC28" s="52"/>
      <c r="AD28" s="52"/>
      <c r="AE28" s="52"/>
      <c r="AF28" s="52"/>
      <c r="AG28" s="19" t="str">
        <f>IF(AA28="","","円")</f>
        <v/>
      </c>
      <c r="AI28" s="15"/>
    </row>
    <row r="29" spans="1:35" ht="18.75" customHeight="1" x14ac:dyDescent="0.4">
      <c r="A29" s="262" t="str">
        <f>IF('(正)'!$A$29="","",'(正)'!$A$29)</f>
        <v/>
      </c>
      <c r="B29" s="263"/>
      <c r="C29" s="263"/>
      <c r="D29" s="264" t="str">
        <f>IF('(正)'!$D$29="","",'(正)'!$D$29)</f>
        <v/>
      </c>
      <c r="E29" s="265"/>
      <c r="F29" s="265"/>
      <c r="G29" s="265"/>
      <c r="H29" s="265"/>
      <c r="I29" s="265"/>
      <c r="J29" s="265"/>
      <c r="K29" s="265"/>
      <c r="L29" s="265"/>
      <c r="M29" s="265"/>
      <c r="N29" s="266"/>
      <c r="O29" s="248" t="str">
        <f>IF('(正)'!$O$29="","",'(正)'!$O$29)</f>
        <v/>
      </c>
      <c r="P29" s="250"/>
      <c r="Q29" s="248" t="str">
        <f>IF('(正)'!$Q$29="","",'(正)'!$Q$29)</f>
        <v/>
      </c>
      <c r="R29" s="249"/>
      <c r="S29" s="250"/>
      <c r="T29" s="134" t="str">
        <f>IF('(正)'!$T$29="","",'(正)'!$T$29)</f>
        <v/>
      </c>
      <c r="U29" s="52"/>
      <c r="V29" s="52"/>
      <c r="W29" s="52"/>
      <c r="X29" s="18" t="str">
        <f>IF(T29="","","円")</f>
        <v/>
      </c>
      <c r="Y29" s="267" t="str">
        <f>IF('(正)'!$Y$29="","",'(正)'!$Y$29)</f>
        <v/>
      </c>
      <c r="Z29" s="268"/>
      <c r="AA29" s="134" t="str">
        <f>IF('(正)'!$AA$29="","",'(正)'!$AA$29)</f>
        <v/>
      </c>
      <c r="AB29" s="52"/>
      <c r="AC29" s="52"/>
      <c r="AD29" s="52"/>
      <c r="AE29" s="52"/>
      <c r="AF29" s="52"/>
      <c r="AG29" s="19" t="str">
        <f>IF(AA29="","","円")</f>
        <v/>
      </c>
    </row>
    <row r="30" spans="1:35" ht="18.75" customHeight="1" x14ac:dyDescent="0.4">
      <c r="A30" s="262" t="str">
        <f>IF('(正)'!$A$30="","",'(正)'!$A$30)</f>
        <v/>
      </c>
      <c r="B30" s="263"/>
      <c r="C30" s="263"/>
      <c r="D30" s="264" t="str">
        <f>IF('(正)'!$D$30="","",'(正)'!$D$30)</f>
        <v/>
      </c>
      <c r="E30" s="265"/>
      <c r="F30" s="265"/>
      <c r="G30" s="265"/>
      <c r="H30" s="265"/>
      <c r="I30" s="265"/>
      <c r="J30" s="265"/>
      <c r="K30" s="265"/>
      <c r="L30" s="265"/>
      <c r="M30" s="265"/>
      <c r="N30" s="266"/>
      <c r="O30" s="248" t="str">
        <f>IF('(正)'!$O$30="","",'(正)'!$O$30)</f>
        <v/>
      </c>
      <c r="P30" s="250"/>
      <c r="Q30" s="248" t="str">
        <f>IF('(正)'!$Q$30="","",'(正)'!$Q$30)</f>
        <v/>
      </c>
      <c r="R30" s="249"/>
      <c r="S30" s="250"/>
      <c r="T30" s="134" t="str">
        <f>IF('(正)'!$T$30="","",'(正)'!$T$30)</f>
        <v/>
      </c>
      <c r="U30" s="52"/>
      <c r="V30" s="52"/>
      <c r="W30" s="52"/>
      <c r="X30" s="18" t="str">
        <f>IF(T30="","","円")</f>
        <v/>
      </c>
      <c r="Y30" s="267" t="str">
        <f>IF('(正)'!$Y$30="","",'(正)'!$Y$30)</f>
        <v/>
      </c>
      <c r="Z30" s="268"/>
      <c r="AA30" s="134" t="str">
        <f>IF('(正)'!$AA$30="","",'(正)'!$AA$30)</f>
        <v/>
      </c>
      <c r="AB30" s="52"/>
      <c r="AC30" s="52"/>
      <c r="AD30" s="52"/>
      <c r="AE30" s="52"/>
      <c r="AF30" s="52"/>
      <c r="AG30" s="19" t="str">
        <f>IF(AA30="","","円")</f>
        <v/>
      </c>
    </row>
    <row r="31" spans="1:35" ht="7.5" customHeight="1" x14ac:dyDescent="0.4">
      <c r="A31" s="236" t="str">
        <f>IF('(正)'!$A$31="","",'(正)'!$A$31)</f>
        <v/>
      </c>
      <c r="B31" s="237"/>
      <c r="C31" s="238"/>
      <c r="D31" s="242" t="str">
        <f>IF('(正)'!$D$31="","",'(正)'!$D$31)</f>
        <v/>
      </c>
      <c r="E31" s="243"/>
      <c r="F31" s="243"/>
      <c r="G31" s="243"/>
      <c r="H31" s="243"/>
      <c r="I31" s="243"/>
      <c r="J31" s="243"/>
      <c r="K31" s="243"/>
      <c r="L31" s="243"/>
      <c r="M31" s="243"/>
      <c r="N31" s="244"/>
      <c r="O31" s="198" t="str">
        <f>IF('(正)'!$O$31="","",'(正)'!$O$31)</f>
        <v/>
      </c>
      <c r="P31" s="200"/>
      <c r="Q31" s="248" t="str">
        <f>IF('(正)'!$Q$31="","",'(正)'!$Q$31)</f>
        <v/>
      </c>
      <c r="R31" s="249"/>
      <c r="S31" s="250"/>
      <c r="T31" s="254" t="str">
        <f>IF('(正)'!$T$31="","",'(正)'!$T$31)</f>
        <v/>
      </c>
      <c r="U31" s="255"/>
      <c r="V31" s="255"/>
      <c r="W31" s="255"/>
      <c r="X31" s="117" t="str">
        <f>IF(T31="","","円")</f>
        <v/>
      </c>
      <c r="Y31" s="258" t="str">
        <f>IF('(正)'!$Y$31="","",'(正)'!$Y$31)</f>
        <v/>
      </c>
      <c r="Z31" s="259"/>
      <c r="AA31" s="134" t="str">
        <f>IF('(正)'!$AA$31="","",'(正)'!$AA$31)</f>
        <v/>
      </c>
      <c r="AB31" s="52"/>
      <c r="AC31" s="52"/>
      <c r="AD31" s="52"/>
      <c r="AE31" s="52"/>
      <c r="AF31" s="52"/>
      <c r="AG31" s="50" t="str">
        <f>IF(AA31="","","円")</f>
        <v/>
      </c>
    </row>
    <row r="32" spans="1:35" ht="11.25" customHeight="1" thickBot="1" x14ac:dyDescent="0.45">
      <c r="A32" s="239"/>
      <c r="B32" s="240"/>
      <c r="C32" s="241"/>
      <c r="D32" s="245"/>
      <c r="E32" s="246"/>
      <c r="F32" s="246"/>
      <c r="G32" s="246"/>
      <c r="H32" s="246"/>
      <c r="I32" s="246"/>
      <c r="J32" s="246"/>
      <c r="K32" s="246"/>
      <c r="L32" s="246"/>
      <c r="M32" s="246"/>
      <c r="N32" s="247"/>
      <c r="O32" s="205"/>
      <c r="P32" s="206"/>
      <c r="Q32" s="251"/>
      <c r="R32" s="252"/>
      <c r="S32" s="253"/>
      <c r="T32" s="256"/>
      <c r="U32" s="257"/>
      <c r="V32" s="257"/>
      <c r="W32" s="257"/>
      <c r="X32" s="118" t="str">
        <f t="shared" ref="X32" si="0">IF(T32="","","円")</f>
        <v/>
      </c>
      <c r="Y32" s="260"/>
      <c r="Z32" s="261"/>
      <c r="AA32" s="212"/>
      <c r="AB32" s="209"/>
      <c r="AC32" s="209"/>
      <c r="AD32" s="209"/>
      <c r="AE32" s="209"/>
      <c r="AF32" s="209"/>
      <c r="AG32" s="210"/>
    </row>
    <row r="33" spans="1:33" ht="15" customHeight="1" x14ac:dyDescent="0.4">
      <c r="A33" s="98" t="s">
        <v>21</v>
      </c>
      <c r="B33" s="99"/>
      <c r="C33" s="99"/>
      <c r="D33" s="99"/>
      <c r="E33" s="99"/>
      <c r="F33" s="99"/>
      <c r="G33" s="99"/>
      <c r="H33" s="189"/>
      <c r="I33" s="195" t="s">
        <v>37</v>
      </c>
      <c r="J33" s="99"/>
      <c r="K33" s="99"/>
      <c r="L33" s="99"/>
      <c r="M33" s="99"/>
      <c r="N33" s="189"/>
      <c r="O33" s="195" t="s">
        <v>38</v>
      </c>
      <c r="P33" s="99"/>
      <c r="Q33" s="99"/>
      <c r="R33" s="99"/>
      <c r="S33" s="99"/>
      <c r="T33" s="204"/>
      <c r="U33" s="203" t="s">
        <v>31</v>
      </c>
      <c r="V33" s="99"/>
      <c r="W33" s="99"/>
      <c r="X33" s="99"/>
      <c r="Y33" s="99"/>
      <c r="Z33" s="204"/>
      <c r="AA33" s="51" t="str">
        <f>IF(SUM(AA23:AF32)=0,"",SUM(AA23:AF32))</f>
        <v/>
      </c>
      <c r="AB33" s="51"/>
      <c r="AC33" s="51"/>
      <c r="AD33" s="51"/>
      <c r="AE33" s="51"/>
      <c r="AF33" s="51"/>
      <c r="AG33" s="49" t="s">
        <v>14</v>
      </c>
    </row>
    <row r="34" spans="1:33" ht="15" customHeight="1" x14ac:dyDescent="0.4">
      <c r="A34" s="190"/>
      <c r="B34" s="87"/>
      <c r="C34" s="87"/>
      <c r="D34" s="87"/>
      <c r="E34" s="87"/>
      <c r="F34" s="87"/>
      <c r="G34" s="87"/>
      <c r="H34" s="191"/>
      <c r="I34" s="196"/>
      <c r="J34" s="87"/>
      <c r="K34" s="87"/>
      <c r="L34" s="87"/>
      <c r="M34" s="87"/>
      <c r="N34" s="191"/>
      <c r="O34" s="196"/>
      <c r="P34" s="87"/>
      <c r="Q34" s="87"/>
      <c r="R34" s="87"/>
      <c r="S34" s="87"/>
      <c r="T34" s="211"/>
      <c r="U34" s="201"/>
      <c r="V34" s="193"/>
      <c r="W34" s="193"/>
      <c r="X34" s="193"/>
      <c r="Y34" s="193"/>
      <c r="Z34" s="202"/>
      <c r="AA34" s="52"/>
      <c r="AB34" s="52"/>
      <c r="AC34" s="52"/>
      <c r="AD34" s="52"/>
      <c r="AE34" s="52"/>
      <c r="AF34" s="52"/>
      <c r="AG34" s="50"/>
    </row>
    <row r="35" spans="1:33" ht="15" customHeight="1" x14ac:dyDescent="0.4">
      <c r="A35" s="192"/>
      <c r="B35" s="193"/>
      <c r="C35" s="193"/>
      <c r="D35" s="193"/>
      <c r="E35" s="193"/>
      <c r="F35" s="193"/>
      <c r="G35" s="193"/>
      <c r="H35" s="194"/>
      <c r="I35" s="197"/>
      <c r="J35" s="193"/>
      <c r="K35" s="193"/>
      <c r="L35" s="193"/>
      <c r="M35" s="193"/>
      <c r="N35" s="194"/>
      <c r="O35" s="197"/>
      <c r="P35" s="193"/>
      <c r="Q35" s="193"/>
      <c r="R35" s="193"/>
      <c r="S35" s="193"/>
      <c r="T35" s="202"/>
      <c r="U35" s="198" t="s">
        <v>18</v>
      </c>
      <c r="V35" s="199"/>
      <c r="W35" s="199"/>
      <c r="X35" s="199"/>
      <c r="Y35" s="199"/>
      <c r="Z35" s="200"/>
      <c r="AA35" s="52" t="str">
        <f>IF(AND($O36="",$O37=""),"",$O36+$O37)</f>
        <v/>
      </c>
      <c r="AB35" s="52"/>
      <c r="AC35" s="52"/>
      <c r="AD35" s="52"/>
      <c r="AE35" s="52"/>
      <c r="AF35" s="52"/>
      <c r="AG35" s="50" t="s">
        <v>14</v>
      </c>
    </row>
    <row r="36" spans="1:33" ht="15" customHeight="1" x14ac:dyDescent="0.4">
      <c r="A36" s="139" t="s">
        <v>22</v>
      </c>
      <c r="B36" s="140"/>
      <c r="C36" s="140"/>
      <c r="D36" s="140"/>
      <c r="E36" s="140"/>
      <c r="F36" s="140"/>
      <c r="G36" s="140"/>
      <c r="H36" s="141"/>
      <c r="I36" s="85" t="str">
        <f>IF(SUM($AA$23:$AF$32)=0,"",SUMIF($Y$23:$Z$32,$AI20,$AA$23:$AF$32))</f>
        <v/>
      </c>
      <c r="J36" s="86"/>
      <c r="K36" s="86"/>
      <c r="L36" s="86"/>
      <c r="M36" s="86"/>
      <c r="N36" s="22" t="str">
        <f t="shared" ref="N36:N38" si="1">IF(I36="","","円")</f>
        <v/>
      </c>
      <c r="O36" s="86" t="str">
        <f>IF(SUM($AA$23:$AF$32)=0,"",ROUNDDOWN(SUMIF($Y$23:$Z$32,$AI20,$AA$23:$AF$32)*0.1,0))</f>
        <v/>
      </c>
      <c r="P36" s="86"/>
      <c r="Q36" s="86"/>
      <c r="R36" s="86"/>
      <c r="S36" s="86"/>
      <c r="T36" s="18" t="str">
        <f>IF(O36="","","円")</f>
        <v/>
      </c>
      <c r="U36" s="201"/>
      <c r="V36" s="193"/>
      <c r="W36" s="193"/>
      <c r="X36" s="193"/>
      <c r="Y36" s="193"/>
      <c r="Z36" s="202"/>
      <c r="AA36" s="52"/>
      <c r="AB36" s="52"/>
      <c r="AC36" s="52"/>
      <c r="AD36" s="52"/>
      <c r="AE36" s="52"/>
      <c r="AF36" s="52"/>
      <c r="AG36" s="50"/>
    </row>
    <row r="37" spans="1:33" ht="15" customHeight="1" x14ac:dyDescent="0.4">
      <c r="A37" s="139" t="s">
        <v>23</v>
      </c>
      <c r="B37" s="140"/>
      <c r="C37" s="140"/>
      <c r="D37" s="140"/>
      <c r="E37" s="140"/>
      <c r="F37" s="140"/>
      <c r="G37" s="140"/>
      <c r="H37" s="141"/>
      <c r="I37" s="85" t="str">
        <f>IF(SUM($AA$23:$AF$32)=0,"",SUMIF($Y$23:$Z$32,$AI21,$AA$23:$AF$32))</f>
        <v/>
      </c>
      <c r="J37" s="86"/>
      <c r="K37" s="86"/>
      <c r="L37" s="86"/>
      <c r="M37" s="86"/>
      <c r="N37" s="22" t="str">
        <f t="shared" si="1"/>
        <v/>
      </c>
      <c r="O37" s="86" t="str">
        <f>IF(SUM($AA$23:$AF$32)=0,"",ROUNDDOWN(SUMIF($Y$23:$Z$32,$AI21,$AA$23:$AF$32)*0.08,0))</f>
        <v/>
      </c>
      <c r="P37" s="86"/>
      <c r="Q37" s="86"/>
      <c r="R37" s="86"/>
      <c r="S37" s="86"/>
      <c r="T37" s="18" t="str">
        <f>IF(O37="","","円")</f>
        <v/>
      </c>
      <c r="U37" s="198" t="s">
        <v>32</v>
      </c>
      <c r="V37" s="199"/>
      <c r="W37" s="199"/>
      <c r="X37" s="199"/>
      <c r="Y37" s="199"/>
      <c r="Z37" s="200"/>
      <c r="AA37" s="52" t="str">
        <f>IF(AA33="","",AA33+AA35)</f>
        <v/>
      </c>
      <c r="AB37" s="52"/>
      <c r="AC37" s="52"/>
      <c r="AD37" s="52"/>
      <c r="AE37" s="52"/>
      <c r="AF37" s="52"/>
      <c r="AG37" s="50" t="s">
        <v>14</v>
      </c>
    </row>
    <row r="38" spans="1:33" ht="15" customHeight="1" thickBot="1" x14ac:dyDescent="0.45">
      <c r="A38" s="142" t="s">
        <v>29</v>
      </c>
      <c r="B38" s="143"/>
      <c r="C38" s="143"/>
      <c r="D38" s="143"/>
      <c r="E38" s="143"/>
      <c r="F38" s="143"/>
      <c r="G38" s="143"/>
      <c r="H38" s="144"/>
      <c r="I38" s="207" t="str">
        <f>IF(SUM($AA$23:$AF$32)=0,"",SUMIF($Y$23:$Z$32,$AI22,$AA$23:$AF$32))</f>
        <v/>
      </c>
      <c r="J38" s="208"/>
      <c r="K38" s="208"/>
      <c r="L38" s="208"/>
      <c r="M38" s="208"/>
      <c r="N38" s="23" t="str">
        <f t="shared" si="1"/>
        <v/>
      </c>
      <c r="O38" s="208" t="str">
        <f>IF(SUM($AA$23:$AF$32)=0,"",SUMIF($Y$23:$Z$32,$AI22,$AA$23:$AF$32)*0)</f>
        <v/>
      </c>
      <c r="P38" s="208"/>
      <c r="Q38" s="208"/>
      <c r="R38" s="208"/>
      <c r="S38" s="208"/>
      <c r="T38" s="20" t="str">
        <f>IF(O38="","","円")</f>
        <v/>
      </c>
      <c r="U38" s="205"/>
      <c r="V38" s="102"/>
      <c r="W38" s="102"/>
      <c r="X38" s="102"/>
      <c r="Y38" s="102"/>
      <c r="Z38" s="206"/>
      <c r="AA38" s="209"/>
      <c r="AB38" s="209"/>
      <c r="AC38" s="209"/>
      <c r="AD38" s="209"/>
      <c r="AE38" s="209"/>
      <c r="AF38" s="209"/>
      <c r="AG38" s="210"/>
    </row>
  </sheetData>
  <sheetProtection algorithmName="SHA-512" hashValue="XYD1oW6x80DaC35d6EznBYhxDBM5o/AaKqlfs2OnCCo1NLpb0i1mS+BF6Ne2D8HYXeqEOs0iGLHj8aLXcv5eRg==" saltValue="vJxKSGSawT6M9zjimHalHg==" spinCount="100000" sheet="1" formatCells="0" selectLockedCells="1"/>
  <mergeCells count="127">
    <mergeCell ref="AF3:AG3"/>
    <mergeCell ref="B5:L5"/>
    <mergeCell ref="A6:D7"/>
    <mergeCell ref="E6:K7"/>
    <mergeCell ref="L6:M7"/>
    <mergeCell ref="O6:Q7"/>
    <mergeCell ref="T6:AE7"/>
    <mergeCell ref="N1:S1"/>
    <mergeCell ref="AF1:AG1"/>
    <mergeCell ref="J2:M2"/>
    <mergeCell ref="O2:Q2"/>
    <mergeCell ref="S2:U2"/>
    <mergeCell ref="A3:J3"/>
    <mergeCell ref="K3:M3"/>
    <mergeCell ref="Q3:T3"/>
    <mergeCell ref="V3:X3"/>
    <mergeCell ref="Z3:AB3"/>
    <mergeCell ref="M11:M13"/>
    <mergeCell ref="O13:Q14"/>
    <mergeCell ref="R13:S14"/>
    <mergeCell ref="T13:AE14"/>
    <mergeCell ref="A14:C15"/>
    <mergeCell ref="D14:E15"/>
    <mergeCell ref="F14:G15"/>
    <mergeCell ref="H14:M15"/>
    <mergeCell ref="O8:Q9"/>
    <mergeCell ref="T8:AE9"/>
    <mergeCell ref="A9:M10"/>
    <mergeCell ref="N9:N10"/>
    <mergeCell ref="O10:Q11"/>
    <mergeCell ref="T10:AE11"/>
    <mergeCell ref="A11:C13"/>
    <mergeCell ref="D11:G13"/>
    <mergeCell ref="H11:H13"/>
    <mergeCell ref="I11:L13"/>
    <mergeCell ref="AA22:AG22"/>
    <mergeCell ref="A23:C23"/>
    <mergeCell ref="D23:N23"/>
    <mergeCell ref="O23:P23"/>
    <mergeCell ref="Q23:S23"/>
    <mergeCell ref="T23:W23"/>
    <mergeCell ref="Y23:Z23"/>
    <mergeCell ref="AA23:AF23"/>
    <mergeCell ref="A16:C17"/>
    <mergeCell ref="D16:M17"/>
    <mergeCell ref="A20:E21"/>
    <mergeCell ref="F20:AG21"/>
    <mergeCell ref="A22:C22"/>
    <mergeCell ref="D22:N22"/>
    <mergeCell ref="O22:P22"/>
    <mergeCell ref="Q22:S22"/>
    <mergeCell ref="T22:X22"/>
    <mergeCell ref="Y22:Z22"/>
    <mergeCell ref="AG25:AG26"/>
    <mergeCell ref="A27:C27"/>
    <mergeCell ref="D27:N27"/>
    <mergeCell ref="O27:P27"/>
    <mergeCell ref="Q27:S27"/>
    <mergeCell ref="T27:W27"/>
    <mergeCell ref="Y27:Z27"/>
    <mergeCell ref="AA27:AF27"/>
    <mergeCell ref="AA24:AF24"/>
    <mergeCell ref="A25:C26"/>
    <mergeCell ref="D25:N26"/>
    <mergeCell ref="O25:P26"/>
    <mergeCell ref="Q25:S26"/>
    <mergeCell ref="T25:W26"/>
    <mergeCell ref="X25:X26"/>
    <mergeCell ref="Y25:Z26"/>
    <mergeCell ref="AA25:AF26"/>
    <mergeCell ref="A24:C24"/>
    <mergeCell ref="D24:N24"/>
    <mergeCell ref="O24:P24"/>
    <mergeCell ref="Q24:S24"/>
    <mergeCell ref="T24:W24"/>
    <mergeCell ref="Y24:Z24"/>
    <mergeCell ref="AA28:AF28"/>
    <mergeCell ref="A29:C29"/>
    <mergeCell ref="D29:N29"/>
    <mergeCell ref="O29:P29"/>
    <mergeCell ref="Q29:S29"/>
    <mergeCell ref="T29:W29"/>
    <mergeCell ref="Y29:Z29"/>
    <mergeCell ref="AA29:AF29"/>
    <mergeCell ref="A28:C28"/>
    <mergeCell ref="D28:N28"/>
    <mergeCell ref="O28:P28"/>
    <mergeCell ref="Q28:S28"/>
    <mergeCell ref="T28:W28"/>
    <mergeCell ref="Y28:Z28"/>
    <mergeCell ref="AA30:AF30"/>
    <mergeCell ref="A31:C32"/>
    <mergeCell ref="D31:N32"/>
    <mergeCell ref="O31:P32"/>
    <mergeCell ref="Q31:S32"/>
    <mergeCell ref="T31:W32"/>
    <mergeCell ref="X31:X32"/>
    <mergeCell ref="Y31:Z32"/>
    <mergeCell ref="AA31:AF32"/>
    <mergeCell ref="A30:C30"/>
    <mergeCell ref="D30:N30"/>
    <mergeCell ref="O30:P30"/>
    <mergeCell ref="Q30:S30"/>
    <mergeCell ref="T30:W30"/>
    <mergeCell ref="Y30:Z30"/>
    <mergeCell ref="AG31:AG32"/>
    <mergeCell ref="A33:H35"/>
    <mergeCell ref="I33:N35"/>
    <mergeCell ref="O33:T35"/>
    <mergeCell ref="U33:Z34"/>
    <mergeCell ref="AA33:AF34"/>
    <mergeCell ref="AG33:AG34"/>
    <mergeCell ref="U35:Z36"/>
    <mergeCell ref="AA35:AF36"/>
    <mergeCell ref="AG35:AG36"/>
    <mergeCell ref="U37:Z38"/>
    <mergeCell ref="AA37:AF38"/>
    <mergeCell ref="AG37:AG38"/>
    <mergeCell ref="A38:H38"/>
    <mergeCell ref="O38:S38"/>
    <mergeCell ref="I37:M37"/>
    <mergeCell ref="I38:M38"/>
    <mergeCell ref="A36:H36"/>
    <mergeCell ref="O36:S36"/>
    <mergeCell ref="A37:H37"/>
    <mergeCell ref="O37:S37"/>
    <mergeCell ref="I36:M36"/>
  </mergeCells>
  <phoneticPr fontId="1"/>
  <dataValidations count="2">
    <dataValidation type="list" allowBlank="1" showInputMessage="1" sqref="Y23:Z32" xr:uid="{58AA0559-B7FF-4929-A5F9-B5A60A299DFD}">
      <formula1>$AI$20:$AI$22</formula1>
    </dataValidation>
    <dataValidation type="list" allowBlank="1" showInputMessage="1" sqref="D14:E15" xr:uid="{02C85CBE-7E87-47DB-929E-5E22F59353F7}">
      <formula1>"普通,当座"</formula1>
    </dataValidation>
  </dataValidations>
  <pageMargins left="1.5748031496062993" right="0.39370078740157483" top="0.39370078740157483" bottom="0.59055118110236227" header="0.19685039370078741" footer="0"/>
  <pageSetup paperSize="9" scale="97" orientation="landscape" verticalDpi="0" r:id="rId1"/>
  <headerFooter>
    <oddHeader>&amp;R&amp;"BIZ UDPゴシック,標準"&amp;14（控）</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55E74-5DE2-43EF-A6FE-1A952B2CB751}">
  <dimension ref="A1:AI38"/>
  <sheetViews>
    <sheetView tabSelected="1" view="pageBreakPreview" zoomScaleNormal="100" zoomScaleSheetLayoutView="100" workbookViewId="0">
      <selection activeCell="Q3" sqref="Q3:T3"/>
    </sheetView>
  </sheetViews>
  <sheetFormatPr defaultColWidth="9" defaultRowHeight="13.5" x14ac:dyDescent="0.4"/>
  <cols>
    <col min="1" max="3" width="3.125" style="1" customWidth="1"/>
    <col min="4" max="4" width="2.5" style="1" customWidth="1"/>
    <col min="5" max="17" width="3.125" style="1" customWidth="1"/>
    <col min="18" max="18" width="1.875" style="1" customWidth="1"/>
    <col min="19" max="19" width="1.25" style="1" customWidth="1"/>
    <col min="20" max="31" width="3.125" style="1" customWidth="1"/>
    <col min="32" max="32" width="1.875" style="1" customWidth="1"/>
    <col min="33" max="33" width="3.125" style="1" customWidth="1"/>
    <col min="34" max="35" width="9" style="1" hidden="1" customWidth="1"/>
    <col min="36" max="16384" width="9" style="1"/>
  </cols>
  <sheetData>
    <row r="1" spans="1:33" ht="22.5" customHeight="1" thickBot="1" x14ac:dyDescent="0.45">
      <c r="A1" s="25"/>
      <c r="B1" s="25"/>
      <c r="C1" s="25"/>
      <c r="D1" s="25"/>
      <c r="E1" s="25"/>
      <c r="F1" s="25"/>
      <c r="G1" s="25"/>
      <c r="H1" s="25"/>
      <c r="I1" s="25"/>
      <c r="J1" s="25"/>
      <c r="K1" s="25"/>
      <c r="L1" s="25"/>
      <c r="M1" s="25"/>
      <c r="N1" s="229" t="s">
        <v>17</v>
      </c>
      <c r="O1" s="229"/>
      <c r="P1" s="229"/>
      <c r="Q1" s="229"/>
      <c r="R1" s="229"/>
      <c r="S1" s="229"/>
      <c r="T1" s="25"/>
      <c r="U1" s="25"/>
      <c r="V1" s="25"/>
      <c r="W1" s="25"/>
      <c r="X1" s="25"/>
      <c r="Y1" s="25"/>
      <c r="Z1" s="25"/>
      <c r="AA1" s="25"/>
      <c r="AB1" s="25"/>
      <c r="AC1" s="25"/>
      <c r="AD1" s="25"/>
      <c r="AE1" s="25"/>
      <c r="AF1" s="213"/>
      <c r="AG1" s="213"/>
    </row>
    <row r="2" spans="1:33" ht="18.75" customHeight="1" thickTop="1" x14ac:dyDescent="0.4">
      <c r="A2" s="32"/>
      <c r="B2" s="33"/>
      <c r="C2" s="33"/>
      <c r="D2" s="33"/>
      <c r="E2" s="33"/>
      <c r="F2" s="33"/>
      <c r="G2" s="33"/>
      <c r="H2" s="33"/>
      <c r="I2" s="33"/>
      <c r="J2" s="235"/>
      <c r="K2" s="235"/>
      <c r="L2" s="235"/>
      <c r="M2" s="235"/>
      <c r="N2" s="2" t="s">
        <v>2</v>
      </c>
      <c r="O2" s="106"/>
      <c r="P2" s="106"/>
      <c r="Q2" s="106"/>
      <c r="R2" s="2" t="s">
        <v>3</v>
      </c>
      <c r="S2" s="106"/>
      <c r="T2" s="106"/>
      <c r="U2" s="106"/>
      <c r="V2" s="1" t="s">
        <v>4</v>
      </c>
      <c r="W2" s="32"/>
      <c r="X2" s="32"/>
      <c r="Y2" s="32"/>
      <c r="Z2" s="32"/>
      <c r="AA2" s="32"/>
      <c r="AB2" s="32"/>
      <c r="AC2" s="32"/>
      <c r="AD2" s="32"/>
      <c r="AE2" s="32"/>
      <c r="AF2" s="27"/>
      <c r="AG2" s="27"/>
    </row>
    <row r="3" spans="1:33" ht="15" customHeight="1" x14ac:dyDescent="0.15">
      <c r="A3" s="219" t="s">
        <v>15</v>
      </c>
      <c r="B3" s="219"/>
      <c r="C3" s="219"/>
      <c r="D3" s="219"/>
      <c r="E3" s="219"/>
      <c r="F3" s="219"/>
      <c r="G3" s="219"/>
      <c r="H3" s="219"/>
      <c r="I3" s="219"/>
      <c r="J3" s="219"/>
      <c r="K3" s="48" t="s">
        <v>16</v>
      </c>
      <c r="L3" s="48"/>
      <c r="M3" s="48"/>
      <c r="Q3" s="106"/>
      <c r="R3" s="106"/>
      <c r="S3" s="106"/>
      <c r="T3" s="106"/>
      <c r="U3" s="2"/>
      <c r="V3" s="106"/>
      <c r="W3" s="106"/>
      <c r="X3" s="106"/>
      <c r="Y3" s="2"/>
      <c r="Z3" s="106"/>
      <c r="AA3" s="106"/>
      <c r="AB3" s="106"/>
      <c r="AF3" s="234"/>
      <c r="AG3" s="234"/>
    </row>
    <row r="4" spans="1:33" ht="11.25" customHeight="1" x14ac:dyDescent="0.4">
      <c r="A4" s="2"/>
      <c r="B4" s="2"/>
      <c r="C4" s="2"/>
      <c r="D4" s="2"/>
      <c r="E4" s="2"/>
      <c r="F4" s="2"/>
      <c r="G4" s="2"/>
      <c r="H4" s="2"/>
      <c r="I4" s="2"/>
      <c r="J4" s="2"/>
      <c r="K4" s="2"/>
      <c r="L4" s="2"/>
      <c r="M4" s="2"/>
    </row>
    <row r="5" spans="1:33" ht="15" customHeight="1" thickBot="1" x14ac:dyDescent="0.45">
      <c r="A5" s="2"/>
      <c r="B5" s="87" t="s">
        <v>1</v>
      </c>
      <c r="C5" s="87"/>
      <c r="D5" s="87"/>
      <c r="E5" s="87"/>
      <c r="F5" s="87"/>
      <c r="G5" s="87"/>
      <c r="H5" s="87"/>
      <c r="I5" s="87"/>
      <c r="J5" s="87"/>
      <c r="K5" s="87"/>
      <c r="L5" s="87"/>
      <c r="M5" s="2"/>
    </row>
    <row r="6" spans="1:33" ht="15" customHeight="1" x14ac:dyDescent="0.4">
      <c r="A6" s="88" t="s">
        <v>0</v>
      </c>
      <c r="B6" s="89"/>
      <c r="C6" s="89"/>
      <c r="D6" s="90"/>
      <c r="E6" s="94" t="str">
        <f>AA37</f>
        <v/>
      </c>
      <c r="F6" s="95"/>
      <c r="G6" s="95"/>
      <c r="H6" s="95"/>
      <c r="I6" s="95"/>
      <c r="J6" s="95"/>
      <c r="K6" s="95"/>
      <c r="L6" s="230" t="s">
        <v>14</v>
      </c>
      <c r="M6" s="231"/>
      <c r="N6" s="3"/>
      <c r="O6" s="126" t="s">
        <v>5</v>
      </c>
      <c r="P6" s="126"/>
      <c r="Q6" s="126"/>
      <c r="R6" s="4"/>
      <c r="S6" s="4"/>
      <c r="T6" s="135"/>
      <c r="U6" s="135"/>
      <c r="V6" s="135"/>
      <c r="W6" s="135"/>
      <c r="X6" s="135"/>
      <c r="Y6" s="135"/>
      <c r="Z6" s="135"/>
      <c r="AA6" s="135"/>
      <c r="AB6" s="135"/>
      <c r="AC6" s="135"/>
      <c r="AD6" s="135"/>
      <c r="AE6" s="135"/>
    </row>
    <row r="7" spans="1:33" ht="15" customHeight="1" thickBot="1" x14ac:dyDescent="0.45">
      <c r="A7" s="91"/>
      <c r="B7" s="92"/>
      <c r="C7" s="92"/>
      <c r="D7" s="93"/>
      <c r="E7" s="96"/>
      <c r="F7" s="97"/>
      <c r="G7" s="97"/>
      <c r="H7" s="97"/>
      <c r="I7" s="97"/>
      <c r="J7" s="97"/>
      <c r="K7" s="97"/>
      <c r="L7" s="232"/>
      <c r="M7" s="233"/>
      <c r="N7" s="3"/>
      <c r="O7" s="126"/>
      <c r="P7" s="126"/>
      <c r="Q7" s="126"/>
      <c r="R7" s="4"/>
      <c r="S7" s="4"/>
      <c r="T7" s="135"/>
      <c r="U7" s="135"/>
      <c r="V7" s="135"/>
      <c r="W7" s="135"/>
      <c r="X7" s="135"/>
      <c r="Y7" s="135"/>
      <c r="Z7" s="135"/>
      <c r="AA7" s="135"/>
      <c r="AB7" s="135"/>
      <c r="AC7" s="135"/>
      <c r="AD7" s="135"/>
      <c r="AE7" s="135"/>
    </row>
    <row r="8" spans="1:33" ht="15" customHeight="1" thickBot="1" x14ac:dyDescent="0.45">
      <c r="O8" s="104" t="s">
        <v>36</v>
      </c>
      <c r="P8" s="104"/>
      <c r="Q8" s="104"/>
      <c r="R8" s="5"/>
      <c r="S8" s="5"/>
      <c r="T8" s="106"/>
      <c r="U8" s="106"/>
      <c r="V8" s="106"/>
      <c r="W8" s="106"/>
      <c r="X8" s="106"/>
      <c r="Y8" s="106"/>
      <c r="Z8" s="106"/>
      <c r="AA8" s="106"/>
      <c r="AB8" s="106"/>
      <c r="AC8" s="106"/>
      <c r="AD8" s="106"/>
      <c r="AE8" s="106"/>
      <c r="AF8" s="6"/>
    </row>
    <row r="9" spans="1:33" ht="15" customHeight="1" x14ac:dyDescent="0.4">
      <c r="A9" s="223" t="s">
        <v>24</v>
      </c>
      <c r="B9" s="224"/>
      <c r="C9" s="224"/>
      <c r="D9" s="224"/>
      <c r="E9" s="224"/>
      <c r="F9" s="224"/>
      <c r="G9" s="224"/>
      <c r="H9" s="224"/>
      <c r="I9" s="224"/>
      <c r="J9" s="224"/>
      <c r="K9" s="224"/>
      <c r="L9" s="224"/>
      <c r="M9" s="225"/>
      <c r="N9" s="87"/>
      <c r="O9" s="104"/>
      <c r="P9" s="104"/>
      <c r="Q9" s="104"/>
      <c r="R9" s="5"/>
      <c r="S9" s="5"/>
      <c r="T9" s="106"/>
      <c r="U9" s="106"/>
      <c r="V9" s="106"/>
      <c r="W9" s="106"/>
      <c r="X9" s="106"/>
      <c r="Y9" s="106"/>
      <c r="Z9" s="106"/>
      <c r="AA9" s="106"/>
      <c r="AB9" s="106"/>
      <c r="AC9" s="106"/>
      <c r="AD9" s="106"/>
      <c r="AE9" s="106"/>
      <c r="AF9" s="6"/>
    </row>
    <row r="10" spans="1:33" ht="11.25" customHeight="1" x14ac:dyDescent="0.4">
      <c r="A10" s="226"/>
      <c r="B10" s="227"/>
      <c r="C10" s="227"/>
      <c r="D10" s="227"/>
      <c r="E10" s="227"/>
      <c r="F10" s="227"/>
      <c r="G10" s="227"/>
      <c r="H10" s="227"/>
      <c r="I10" s="227"/>
      <c r="J10" s="227"/>
      <c r="K10" s="227"/>
      <c r="L10" s="227"/>
      <c r="M10" s="228"/>
      <c r="N10" s="87"/>
      <c r="O10" s="104" t="s">
        <v>28</v>
      </c>
      <c r="P10" s="104"/>
      <c r="Q10" s="104"/>
      <c r="R10" s="5"/>
      <c r="S10" s="5"/>
      <c r="T10" s="105"/>
      <c r="U10" s="105"/>
      <c r="V10" s="105"/>
      <c r="W10" s="105"/>
      <c r="X10" s="105"/>
      <c r="Y10" s="105"/>
      <c r="Z10" s="105"/>
      <c r="AA10" s="105"/>
      <c r="AB10" s="105"/>
      <c r="AC10" s="105"/>
      <c r="AD10" s="105"/>
      <c r="AE10" s="105"/>
      <c r="AF10" s="7"/>
    </row>
    <row r="11" spans="1:33" ht="11.25" customHeight="1" x14ac:dyDescent="0.4">
      <c r="A11" s="145" t="s">
        <v>9</v>
      </c>
      <c r="B11" s="146"/>
      <c r="C11" s="147"/>
      <c r="D11" s="154"/>
      <c r="E11" s="155"/>
      <c r="F11" s="155"/>
      <c r="G11" s="156"/>
      <c r="H11" s="162" t="s">
        <v>7</v>
      </c>
      <c r="I11" s="154"/>
      <c r="J11" s="155"/>
      <c r="K11" s="155"/>
      <c r="L11" s="156"/>
      <c r="M11" s="165" t="s">
        <v>8</v>
      </c>
      <c r="N11" s="9"/>
      <c r="O11" s="104"/>
      <c r="P11" s="104"/>
      <c r="Q11" s="104"/>
      <c r="R11" s="5"/>
      <c r="S11" s="5"/>
      <c r="T11" s="105"/>
      <c r="U11" s="105"/>
      <c r="V11" s="105"/>
      <c r="W11" s="105"/>
      <c r="X11" s="105"/>
      <c r="Y11" s="105"/>
      <c r="Z11" s="105"/>
      <c r="AA11" s="105"/>
      <c r="AB11" s="105"/>
      <c r="AC11" s="105"/>
      <c r="AD11" s="105"/>
      <c r="AE11" s="105"/>
      <c r="AF11" s="10"/>
    </row>
    <row r="12" spans="1:33" ht="11.25" customHeight="1" x14ac:dyDescent="0.4">
      <c r="A12" s="148"/>
      <c r="B12" s="149"/>
      <c r="C12" s="150"/>
      <c r="D12" s="157"/>
      <c r="E12" s="105"/>
      <c r="F12" s="105"/>
      <c r="G12" s="158"/>
      <c r="H12" s="163"/>
      <c r="I12" s="157"/>
      <c r="J12" s="105"/>
      <c r="K12" s="105"/>
      <c r="L12" s="158"/>
      <c r="M12" s="166"/>
      <c r="N12" s="9"/>
      <c r="O12" s="21"/>
      <c r="P12" s="21"/>
      <c r="U12" s="7"/>
      <c r="V12" s="7"/>
      <c r="W12" s="7"/>
      <c r="X12" s="7"/>
      <c r="Y12" s="7"/>
      <c r="Z12" s="7"/>
      <c r="AA12" s="7"/>
      <c r="AB12" s="7"/>
      <c r="AC12" s="7"/>
      <c r="AD12" s="7"/>
      <c r="AE12" s="7"/>
      <c r="AF12" s="10"/>
    </row>
    <row r="13" spans="1:33" ht="11.25" customHeight="1" x14ac:dyDescent="0.4">
      <c r="A13" s="151"/>
      <c r="B13" s="152"/>
      <c r="C13" s="153"/>
      <c r="D13" s="159"/>
      <c r="E13" s="160"/>
      <c r="F13" s="160"/>
      <c r="G13" s="161"/>
      <c r="H13" s="164"/>
      <c r="I13" s="159"/>
      <c r="J13" s="160"/>
      <c r="K13" s="160"/>
      <c r="L13" s="161"/>
      <c r="M13" s="167"/>
      <c r="N13" s="9"/>
      <c r="O13" s="104" t="s">
        <v>34</v>
      </c>
      <c r="P13" s="104"/>
      <c r="Q13" s="104"/>
      <c r="R13" s="127" t="s">
        <v>35</v>
      </c>
      <c r="S13" s="127"/>
      <c r="T13" s="128"/>
      <c r="U13" s="128"/>
      <c r="V13" s="128"/>
      <c r="W13" s="128"/>
      <c r="X13" s="128"/>
      <c r="Y13" s="128"/>
      <c r="Z13" s="128"/>
      <c r="AA13" s="128"/>
      <c r="AB13" s="128"/>
      <c r="AC13" s="128"/>
      <c r="AD13" s="128"/>
      <c r="AE13" s="128"/>
      <c r="AF13" s="11"/>
    </row>
    <row r="14" spans="1:33" ht="11.25" customHeight="1" x14ac:dyDescent="0.4">
      <c r="A14" s="168" t="s">
        <v>27</v>
      </c>
      <c r="B14" s="169"/>
      <c r="C14" s="170"/>
      <c r="D14" s="174"/>
      <c r="E14" s="175"/>
      <c r="F14" s="178" t="s">
        <v>33</v>
      </c>
      <c r="G14" s="179"/>
      <c r="H14" s="311"/>
      <c r="I14" s="312"/>
      <c r="J14" s="312"/>
      <c r="K14" s="312"/>
      <c r="L14" s="312"/>
      <c r="M14" s="313"/>
      <c r="N14" s="9"/>
      <c r="O14" s="104"/>
      <c r="P14" s="104"/>
      <c r="Q14" s="104"/>
      <c r="R14" s="127"/>
      <c r="S14" s="127"/>
      <c r="T14" s="128"/>
      <c r="U14" s="128"/>
      <c r="V14" s="128"/>
      <c r="W14" s="128"/>
      <c r="X14" s="128"/>
      <c r="Y14" s="128"/>
      <c r="Z14" s="128"/>
      <c r="AA14" s="128"/>
      <c r="AB14" s="128"/>
      <c r="AC14" s="128"/>
      <c r="AD14" s="128"/>
      <c r="AE14" s="128"/>
      <c r="AF14" s="11"/>
    </row>
    <row r="15" spans="1:33" ht="11.25" customHeight="1" x14ac:dyDescent="0.4">
      <c r="A15" s="171"/>
      <c r="B15" s="172"/>
      <c r="C15" s="173"/>
      <c r="D15" s="176"/>
      <c r="E15" s="177"/>
      <c r="F15" s="180"/>
      <c r="G15" s="181"/>
      <c r="H15" s="314"/>
      <c r="I15" s="315"/>
      <c r="J15" s="315"/>
      <c r="K15" s="315"/>
      <c r="L15" s="315"/>
      <c r="M15" s="316"/>
      <c r="N15" s="9"/>
      <c r="O15" s="21"/>
      <c r="P15" s="21"/>
      <c r="U15" s="12"/>
      <c r="V15" s="12"/>
      <c r="W15" s="12"/>
      <c r="X15" s="12"/>
      <c r="Y15" s="12"/>
      <c r="Z15" s="12"/>
      <c r="AA15" s="12"/>
      <c r="AB15" s="12"/>
      <c r="AC15" s="13"/>
      <c r="AD15" s="13"/>
      <c r="AE15" s="13"/>
    </row>
    <row r="16" spans="1:33" ht="11.25" customHeight="1" x14ac:dyDescent="0.4">
      <c r="A16" s="107" t="s">
        <v>25</v>
      </c>
      <c r="B16" s="108"/>
      <c r="C16" s="109"/>
      <c r="D16" s="113"/>
      <c r="E16" s="113"/>
      <c r="F16" s="113"/>
      <c r="G16" s="113"/>
      <c r="H16" s="113"/>
      <c r="I16" s="113"/>
      <c r="J16" s="113"/>
      <c r="K16" s="113"/>
      <c r="L16" s="113"/>
      <c r="M16" s="114"/>
      <c r="N16" s="9"/>
      <c r="O16" s="21"/>
      <c r="P16" s="21"/>
      <c r="U16" s="12"/>
      <c r="V16" s="12"/>
      <c r="W16" s="12"/>
      <c r="X16" s="12"/>
      <c r="Y16" s="12"/>
      <c r="Z16" s="12"/>
      <c r="AA16" s="12"/>
      <c r="AB16" s="12"/>
      <c r="AC16" s="13"/>
      <c r="AD16" s="13"/>
      <c r="AE16" s="13"/>
    </row>
    <row r="17" spans="1:35" ht="11.25" customHeight="1" thickBot="1" x14ac:dyDescent="0.45">
      <c r="A17" s="110"/>
      <c r="B17" s="111"/>
      <c r="C17" s="112"/>
      <c r="D17" s="115"/>
      <c r="E17" s="115"/>
      <c r="F17" s="115"/>
      <c r="G17" s="115"/>
      <c r="H17" s="115"/>
      <c r="I17" s="115"/>
      <c r="J17" s="115"/>
      <c r="K17" s="115"/>
      <c r="L17" s="115"/>
      <c r="M17" s="116"/>
      <c r="N17" s="9"/>
      <c r="O17" s="21"/>
      <c r="P17" s="21"/>
      <c r="U17" s="12"/>
      <c r="V17" s="12"/>
      <c r="W17" s="12"/>
      <c r="X17" s="12"/>
      <c r="Y17" s="12"/>
      <c r="Z17" s="12"/>
      <c r="AA17" s="12"/>
      <c r="AB17" s="12"/>
      <c r="AC17" s="13"/>
      <c r="AD17" s="13"/>
      <c r="AE17" s="13"/>
    </row>
    <row r="18" spans="1:35" ht="11.25" customHeight="1" x14ac:dyDescent="0.4">
      <c r="A18" s="24"/>
      <c r="E18" s="9"/>
      <c r="F18" s="9"/>
      <c r="G18" s="9"/>
      <c r="H18" s="9"/>
      <c r="I18" s="9"/>
      <c r="J18" s="9"/>
      <c r="K18" s="9"/>
      <c r="L18" s="9"/>
      <c r="M18" s="8"/>
      <c r="N18" s="9"/>
      <c r="O18" s="21"/>
      <c r="P18" s="21"/>
      <c r="U18" s="12"/>
      <c r="V18" s="12"/>
      <c r="W18" s="12"/>
      <c r="X18" s="12"/>
      <c r="Y18" s="12"/>
      <c r="Z18" s="12"/>
      <c r="AA18" s="12"/>
      <c r="AB18" s="12"/>
      <c r="AC18" s="13"/>
      <c r="AD18" s="13"/>
      <c r="AE18" s="13"/>
    </row>
    <row r="19" spans="1:35" ht="7.5" customHeight="1" thickBot="1" x14ac:dyDescent="0.45">
      <c r="A19" s="26"/>
      <c r="B19" s="27"/>
      <c r="C19" s="27"/>
      <c r="D19" s="27"/>
      <c r="E19" s="27"/>
      <c r="F19" s="27"/>
      <c r="G19" s="27"/>
      <c r="H19" s="27"/>
      <c r="I19" s="27"/>
      <c r="J19" s="27"/>
      <c r="K19" s="27"/>
      <c r="L19" s="27"/>
      <c r="M19" s="27"/>
      <c r="N19" s="27"/>
      <c r="O19" s="27"/>
      <c r="P19" s="27"/>
      <c r="Q19" s="27"/>
      <c r="R19" s="27"/>
      <c r="S19" s="27"/>
      <c r="T19" s="28"/>
      <c r="U19" s="28"/>
      <c r="V19" s="28"/>
      <c r="W19" s="28"/>
      <c r="X19" s="28"/>
      <c r="Y19" s="28"/>
      <c r="Z19" s="28"/>
      <c r="AA19" s="28"/>
      <c r="AB19" s="28"/>
      <c r="AC19" s="29"/>
      <c r="AD19" s="29"/>
      <c r="AE19" s="29"/>
      <c r="AF19" s="30"/>
      <c r="AG19" s="31"/>
    </row>
    <row r="20" spans="1:35" ht="18.75" customHeight="1" x14ac:dyDescent="0.4">
      <c r="A20" s="98" t="s">
        <v>6</v>
      </c>
      <c r="B20" s="99"/>
      <c r="C20" s="99"/>
      <c r="D20" s="99"/>
      <c r="E20" s="100"/>
      <c r="F20" s="214"/>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6"/>
      <c r="AI20" s="14">
        <v>0.1</v>
      </c>
    </row>
    <row r="21" spans="1:35" ht="18.75" customHeight="1" thickBot="1" x14ac:dyDescent="0.45">
      <c r="A21" s="101"/>
      <c r="B21" s="102"/>
      <c r="C21" s="102"/>
      <c r="D21" s="102"/>
      <c r="E21" s="103"/>
      <c r="F21" s="217"/>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218"/>
      <c r="AI21" s="14">
        <v>0.08</v>
      </c>
    </row>
    <row r="22" spans="1:35" ht="18.75" customHeight="1" x14ac:dyDescent="0.4">
      <c r="A22" s="188" t="s">
        <v>10</v>
      </c>
      <c r="B22" s="130"/>
      <c r="C22" s="131"/>
      <c r="D22" s="129" t="s">
        <v>11</v>
      </c>
      <c r="E22" s="130"/>
      <c r="F22" s="130"/>
      <c r="G22" s="130"/>
      <c r="H22" s="130"/>
      <c r="I22" s="130"/>
      <c r="J22" s="130"/>
      <c r="K22" s="130"/>
      <c r="L22" s="130"/>
      <c r="M22" s="130"/>
      <c r="N22" s="131"/>
      <c r="O22" s="129" t="s">
        <v>12</v>
      </c>
      <c r="P22" s="131"/>
      <c r="Q22" s="129" t="s">
        <v>19</v>
      </c>
      <c r="R22" s="130"/>
      <c r="S22" s="131"/>
      <c r="T22" s="130" t="s">
        <v>13</v>
      </c>
      <c r="U22" s="130"/>
      <c r="V22" s="130"/>
      <c r="W22" s="130"/>
      <c r="X22" s="131"/>
      <c r="Y22" s="129" t="s">
        <v>20</v>
      </c>
      <c r="Z22" s="131"/>
      <c r="AA22" s="129" t="s">
        <v>30</v>
      </c>
      <c r="AB22" s="130"/>
      <c r="AC22" s="130"/>
      <c r="AD22" s="130"/>
      <c r="AE22" s="130"/>
      <c r="AF22" s="130"/>
      <c r="AG22" s="220"/>
      <c r="AI22" s="15" t="s">
        <v>26</v>
      </c>
    </row>
    <row r="23" spans="1:35" ht="18.75" customHeight="1" x14ac:dyDescent="0.4">
      <c r="A23" s="53"/>
      <c r="B23" s="54"/>
      <c r="C23" s="54"/>
      <c r="D23" s="59"/>
      <c r="E23" s="60"/>
      <c r="F23" s="60"/>
      <c r="G23" s="60"/>
      <c r="H23" s="60"/>
      <c r="I23" s="60"/>
      <c r="J23" s="60"/>
      <c r="K23" s="60"/>
      <c r="L23" s="60"/>
      <c r="M23" s="60"/>
      <c r="N23" s="61"/>
      <c r="O23" s="55"/>
      <c r="P23" s="56"/>
      <c r="Q23" s="55"/>
      <c r="R23" s="132"/>
      <c r="S23" s="56"/>
      <c r="T23" s="133"/>
      <c r="U23" s="133"/>
      <c r="V23" s="133"/>
      <c r="W23" s="133"/>
      <c r="X23" s="16" t="s">
        <v>14</v>
      </c>
      <c r="Y23" s="57"/>
      <c r="Z23" s="58"/>
      <c r="AA23" s="221" t="str">
        <f>IF($T23="","",$T23*$O23)</f>
        <v/>
      </c>
      <c r="AB23" s="222"/>
      <c r="AC23" s="222"/>
      <c r="AD23" s="222"/>
      <c r="AE23" s="222"/>
      <c r="AF23" s="222"/>
      <c r="AG23" s="17" t="s">
        <v>14</v>
      </c>
      <c r="AI23" s="14"/>
    </row>
    <row r="24" spans="1:35" ht="18.75" customHeight="1" x14ac:dyDescent="0.4">
      <c r="A24" s="53"/>
      <c r="B24" s="54"/>
      <c r="C24" s="54"/>
      <c r="D24" s="40"/>
      <c r="E24" s="41"/>
      <c r="F24" s="41"/>
      <c r="G24" s="41"/>
      <c r="H24" s="41"/>
      <c r="I24" s="41"/>
      <c r="J24" s="41"/>
      <c r="K24" s="41"/>
      <c r="L24" s="41"/>
      <c r="M24" s="41"/>
      <c r="N24" s="42"/>
      <c r="O24" s="55"/>
      <c r="P24" s="56"/>
      <c r="Q24" s="55"/>
      <c r="R24" s="132"/>
      <c r="S24" s="56"/>
      <c r="T24" s="46"/>
      <c r="U24" s="47"/>
      <c r="V24" s="47"/>
      <c r="W24" s="47"/>
      <c r="X24" s="16" t="str">
        <f>IF(T24="","","円")</f>
        <v/>
      </c>
      <c r="Y24" s="57"/>
      <c r="Z24" s="58"/>
      <c r="AA24" s="134" t="str">
        <f t="shared" ref="AA24:AA31" si="0">IF($T24="","",$T24*$O24)</f>
        <v/>
      </c>
      <c r="AB24" s="52"/>
      <c r="AC24" s="52"/>
      <c r="AD24" s="52"/>
      <c r="AE24" s="52"/>
      <c r="AF24" s="52"/>
      <c r="AG24" s="17" t="str">
        <f>IF(AA24="","","円")</f>
        <v/>
      </c>
      <c r="AI24" s="15"/>
    </row>
    <row r="25" spans="1:35" ht="11.25" customHeight="1" x14ac:dyDescent="0.4">
      <c r="A25" s="64"/>
      <c r="B25" s="65"/>
      <c r="C25" s="66"/>
      <c r="D25" s="70"/>
      <c r="E25" s="71"/>
      <c r="F25" s="71"/>
      <c r="G25" s="71"/>
      <c r="H25" s="71"/>
      <c r="I25" s="71"/>
      <c r="J25" s="71"/>
      <c r="K25" s="71"/>
      <c r="L25" s="71"/>
      <c r="M25" s="71"/>
      <c r="N25" s="72"/>
      <c r="O25" s="76"/>
      <c r="P25" s="77"/>
      <c r="Q25" s="43"/>
      <c r="R25" s="45"/>
      <c r="S25" s="44"/>
      <c r="T25" s="122"/>
      <c r="U25" s="123"/>
      <c r="V25" s="123"/>
      <c r="W25" s="123"/>
      <c r="X25" s="136" t="str">
        <f>IF(T25="","","円")</f>
        <v/>
      </c>
      <c r="Y25" s="62"/>
      <c r="Z25" s="63"/>
      <c r="AA25" s="134" t="str">
        <f t="shared" si="0"/>
        <v/>
      </c>
      <c r="AB25" s="52"/>
      <c r="AC25" s="52"/>
      <c r="AD25" s="52"/>
      <c r="AE25" s="52"/>
      <c r="AF25" s="52"/>
      <c r="AG25" s="50" t="str">
        <f>IF(AA25="","","円")</f>
        <v/>
      </c>
      <c r="AI25" s="14"/>
    </row>
    <row r="26" spans="1:35" ht="7.5" customHeight="1" x14ac:dyDescent="0.4">
      <c r="A26" s="82"/>
      <c r="B26" s="83"/>
      <c r="C26" s="84"/>
      <c r="D26" s="59"/>
      <c r="E26" s="60"/>
      <c r="F26" s="60"/>
      <c r="G26" s="60"/>
      <c r="H26" s="60"/>
      <c r="I26" s="60"/>
      <c r="J26" s="60"/>
      <c r="K26" s="60"/>
      <c r="L26" s="60"/>
      <c r="M26" s="60"/>
      <c r="N26" s="61"/>
      <c r="O26" s="55"/>
      <c r="P26" s="56"/>
      <c r="Q26" s="43"/>
      <c r="R26" s="45"/>
      <c r="S26" s="44"/>
      <c r="T26" s="138"/>
      <c r="U26" s="133"/>
      <c r="V26" s="133"/>
      <c r="W26" s="133"/>
      <c r="X26" s="137"/>
      <c r="Y26" s="57"/>
      <c r="Z26" s="58"/>
      <c r="AA26" s="134"/>
      <c r="AB26" s="52"/>
      <c r="AC26" s="52"/>
      <c r="AD26" s="52"/>
      <c r="AE26" s="52"/>
      <c r="AF26" s="52"/>
      <c r="AG26" s="50"/>
      <c r="AI26" s="14"/>
    </row>
    <row r="27" spans="1:35" ht="18.75" customHeight="1" x14ac:dyDescent="0.4">
      <c r="A27" s="38"/>
      <c r="B27" s="39"/>
      <c r="C27" s="39"/>
      <c r="D27" s="40"/>
      <c r="E27" s="41"/>
      <c r="F27" s="41"/>
      <c r="G27" s="41"/>
      <c r="H27" s="41"/>
      <c r="I27" s="41"/>
      <c r="J27" s="41"/>
      <c r="K27" s="41"/>
      <c r="L27" s="41"/>
      <c r="M27" s="41"/>
      <c r="N27" s="42"/>
      <c r="O27" s="43"/>
      <c r="P27" s="44"/>
      <c r="Q27" s="43"/>
      <c r="R27" s="45"/>
      <c r="S27" s="44"/>
      <c r="T27" s="46"/>
      <c r="U27" s="47"/>
      <c r="V27" s="47"/>
      <c r="W27" s="47"/>
      <c r="X27" s="18" t="str">
        <f>IF(T27="","","円")</f>
        <v/>
      </c>
      <c r="Y27" s="36"/>
      <c r="Z27" s="37"/>
      <c r="AA27" s="134" t="str">
        <f t="shared" si="0"/>
        <v/>
      </c>
      <c r="AB27" s="52"/>
      <c r="AC27" s="52"/>
      <c r="AD27" s="52"/>
      <c r="AE27" s="52"/>
      <c r="AF27" s="52"/>
      <c r="AG27" s="19" t="str">
        <f>IF(AA27="","","円")</f>
        <v/>
      </c>
      <c r="AI27" s="14"/>
    </row>
    <row r="28" spans="1:35" ht="18.75" customHeight="1" x14ac:dyDescent="0.4">
      <c r="A28" s="38"/>
      <c r="B28" s="39"/>
      <c r="C28" s="39"/>
      <c r="D28" s="40"/>
      <c r="E28" s="41"/>
      <c r="F28" s="41"/>
      <c r="G28" s="41"/>
      <c r="H28" s="41"/>
      <c r="I28" s="41"/>
      <c r="J28" s="41"/>
      <c r="K28" s="41"/>
      <c r="L28" s="41"/>
      <c r="M28" s="41"/>
      <c r="N28" s="42"/>
      <c r="O28" s="43"/>
      <c r="P28" s="44"/>
      <c r="Q28" s="43"/>
      <c r="R28" s="45"/>
      <c r="S28" s="44"/>
      <c r="T28" s="46"/>
      <c r="U28" s="47"/>
      <c r="V28" s="47"/>
      <c r="W28" s="47"/>
      <c r="X28" s="18" t="str">
        <f>IF(T28="","","円")</f>
        <v/>
      </c>
      <c r="Y28" s="36"/>
      <c r="Z28" s="37"/>
      <c r="AA28" s="134" t="str">
        <f t="shared" si="0"/>
        <v/>
      </c>
      <c r="AB28" s="52"/>
      <c r="AC28" s="52"/>
      <c r="AD28" s="52"/>
      <c r="AE28" s="52"/>
      <c r="AF28" s="52"/>
      <c r="AG28" s="19" t="str">
        <f>IF(AA28="","","円")</f>
        <v/>
      </c>
      <c r="AI28" s="15"/>
    </row>
    <row r="29" spans="1:35" ht="18.75" customHeight="1" x14ac:dyDescent="0.4">
      <c r="A29" s="38"/>
      <c r="B29" s="39"/>
      <c r="C29" s="39"/>
      <c r="D29" s="40"/>
      <c r="E29" s="41"/>
      <c r="F29" s="41"/>
      <c r="G29" s="41"/>
      <c r="H29" s="41"/>
      <c r="I29" s="41"/>
      <c r="J29" s="41"/>
      <c r="K29" s="41"/>
      <c r="L29" s="41"/>
      <c r="M29" s="41"/>
      <c r="N29" s="42"/>
      <c r="O29" s="43"/>
      <c r="P29" s="44"/>
      <c r="Q29" s="43"/>
      <c r="R29" s="45"/>
      <c r="S29" s="44"/>
      <c r="T29" s="46"/>
      <c r="U29" s="47"/>
      <c r="V29" s="47"/>
      <c r="W29" s="47"/>
      <c r="X29" s="18" t="str">
        <f>IF(T29="","","円")</f>
        <v/>
      </c>
      <c r="Y29" s="36"/>
      <c r="Z29" s="37"/>
      <c r="AA29" s="134" t="str">
        <f t="shared" si="0"/>
        <v/>
      </c>
      <c r="AB29" s="52"/>
      <c r="AC29" s="52"/>
      <c r="AD29" s="52"/>
      <c r="AE29" s="52"/>
      <c r="AF29" s="52"/>
      <c r="AG29" s="19" t="str">
        <f>IF(AA29="","","円")</f>
        <v/>
      </c>
    </row>
    <row r="30" spans="1:35" ht="18.75" customHeight="1" x14ac:dyDescent="0.4">
      <c r="A30" s="38"/>
      <c r="B30" s="39"/>
      <c r="C30" s="39"/>
      <c r="D30" s="40"/>
      <c r="E30" s="41"/>
      <c r="F30" s="41"/>
      <c r="G30" s="41"/>
      <c r="H30" s="41"/>
      <c r="I30" s="41"/>
      <c r="J30" s="41"/>
      <c r="K30" s="41"/>
      <c r="L30" s="41"/>
      <c r="M30" s="41"/>
      <c r="N30" s="42"/>
      <c r="O30" s="43"/>
      <c r="P30" s="44"/>
      <c r="Q30" s="43"/>
      <c r="R30" s="45"/>
      <c r="S30" s="44"/>
      <c r="T30" s="46"/>
      <c r="U30" s="47"/>
      <c r="V30" s="47"/>
      <c r="W30" s="47"/>
      <c r="X30" s="18" t="str">
        <f>IF(T30="","","円")</f>
        <v/>
      </c>
      <c r="Y30" s="36"/>
      <c r="Z30" s="37"/>
      <c r="AA30" s="134" t="str">
        <f t="shared" si="0"/>
        <v/>
      </c>
      <c r="AB30" s="52"/>
      <c r="AC30" s="52"/>
      <c r="AD30" s="52"/>
      <c r="AE30" s="52"/>
      <c r="AF30" s="52"/>
      <c r="AG30" s="19" t="str">
        <f>IF(AA30="","","円")</f>
        <v/>
      </c>
    </row>
    <row r="31" spans="1:35" ht="7.5" customHeight="1" x14ac:dyDescent="0.4">
      <c r="A31" s="64"/>
      <c r="B31" s="65"/>
      <c r="C31" s="66"/>
      <c r="D31" s="70"/>
      <c r="E31" s="71"/>
      <c r="F31" s="71"/>
      <c r="G31" s="71"/>
      <c r="H31" s="71"/>
      <c r="I31" s="71"/>
      <c r="J31" s="71"/>
      <c r="K31" s="71"/>
      <c r="L31" s="71"/>
      <c r="M31" s="71"/>
      <c r="N31" s="72"/>
      <c r="O31" s="76"/>
      <c r="P31" s="77"/>
      <c r="Q31" s="43"/>
      <c r="R31" s="45"/>
      <c r="S31" s="44"/>
      <c r="T31" s="122"/>
      <c r="U31" s="123"/>
      <c r="V31" s="123"/>
      <c r="W31" s="123"/>
      <c r="X31" s="117" t="str">
        <f>IF(T31="","","円")</f>
        <v/>
      </c>
      <c r="Y31" s="62"/>
      <c r="Z31" s="63"/>
      <c r="AA31" s="134" t="str">
        <f t="shared" si="0"/>
        <v/>
      </c>
      <c r="AB31" s="52"/>
      <c r="AC31" s="52"/>
      <c r="AD31" s="52"/>
      <c r="AE31" s="52"/>
      <c r="AF31" s="52"/>
      <c r="AG31" s="50" t="str">
        <f>IF(AA31="","","円")</f>
        <v/>
      </c>
    </row>
    <row r="32" spans="1:35" ht="11.25" customHeight="1" thickBot="1" x14ac:dyDescent="0.45">
      <c r="A32" s="67"/>
      <c r="B32" s="68"/>
      <c r="C32" s="69"/>
      <c r="D32" s="73"/>
      <c r="E32" s="74"/>
      <c r="F32" s="74"/>
      <c r="G32" s="74"/>
      <c r="H32" s="74"/>
      <c r="I32" s="74"/>
      <c r="J32" s="74"/>
      <c r="K32" s="74"/>
      <c r="L32" s="74"/>
      <c r="M32" s="74"/>
      <c r="N32" s="75"/>
      <c r="O32" s="78"/>
      <c r="P32" s="79"/>
      <c r="Q32" s="119"/>
      <c r="R32" s="120"/>
      <c r="S32" s="121"/>
      <c r="T32" s="124"/>
      <c r="U32" s="125"/>
      <c r="V32" s="125"/>
      <c r="W32" s="125"/>
      <c r="X32" s="118" t="str">
        <f t="shared" ref="X32" si="1">IF(T32="","","円")</f>
        <v/>
      </c>
      <c r="Y32" s="80"/>
      <c r="Z32" s="81"/>
      <c r="AA32" s="212"/>
      <c r="AB32" s="209"/>
      <c r="AC32" s="209"/>
      <c r="AD32" s="209"/>
      <c r="AE32" s="209"/>
      <c r="AF32" s="209"/>
      <c r="AG32" s="210"/>
    </row>
    <row r="33" spans="1:33" ht="15" customHeight="1" x14ac:dyDescent="0.4">
      <c r="A33" s="98" t="s">
        <v>21</v>
      </c>
      <c r="B33" s="99"/>
      <c r="C33" s="99"/>
      <c r="D33" s="99"/>
      <c r="E33" s="99"/>
      <c r="F33" s="99"/>
      <c r="G33" s="99"/>
      <c r="H33" s="189"/>
      <c r="I33" s="195" t="s">
        <v>37</v>
      </c>
      <c r="J33" s="99"/>
      <c r="K33" s="99"/>
      <c r="L33" s="99"/>
      <c r="M33" s="99"/>
      <c r="N33" s="189"/>
      <c r="O33" s="195" t="s">
        <v>38</v>
      </c>
      <c r="P33" s="99"/>
      <c r="Q33" s="99"/>
      <c r="R33" s="99"/>
      <c r="S33" s="99"/>
      <c r="T33" s="204"/>
      <c r="U33" s="203" t="s">
        <v>31</v>
      </c>
      <c r="V33" s="99"/>
      <c r="W33" s="99"/>
      <c r="X33" s="99"/>
      <c r="Y33" s="99"/>
      <c r="Z33" s="204"/>
      <c r="AA33" s="51" t="str">
        <f>IF(SUM(AA23:AF32)=0,"",SUM(AA23:AF32))</f>
        <v/>
      </c>
      <c r="AB33" s="51"/>
      <c r="AC33" s="51"/>
      <c r="AD33" s="51"/>
      <c r="AE33" s="51"/>
      <c r="AF33" s="51"/>
      <c r="AG33" s="49" t="s">
        <v>14</v>
      </c>
    </row>
    <row r="34" spans="1:33" ht="15" customHeight="1" x14ac:dyDescent="0.4">
      <c r="A34" s="190"/>
      <c r="B34" s="87"/>
      <c r="C34" s="87"/>
      <c r="D34" s="87"/>
      <c r="E34" s="87"/>
      <c r="F34" s="87"/>
      <c r="G34" s="87"/>
      <c r="H34" s="191"/>
      <c r="I34" s="196"/>
      <c r="J34" s="87"/>
      <c r="K34" s="87"/>
      <c r="L34" s="87"/>
      <c r="M34" s="87"/>
      <c r="N34" s="191"/>
      <c r="O34" s="196"/>
      <c r="P34" s="87"/>
      <c r="Q34" s="87"/>
      <c r="R34" s="87"/>
      <c r="S34" s="87"/>
      <c r="T34" s="211"/>
      <c r="U34" s="201"/>
      <c r="V34" s="193"/>
      <c r="W34" s="193"/>
      <c r="X34" s="193"/>
      <c r="Y34" s="193"/>
      <c r="Z34" s="202"/>
      <c r="AA34" s="52"/>
      <c r="AB34" s="52"/>
      <c r="AC34" s="52"/>
      <c r="AD34" s="52"/>
      <c r="AE34" s="52"/>
      <c r="AF34" s="52"/>
      <c r="AG34" s="50"/>
    </row>
    <row r="35" spans="1:33" ht="15" customHeight="1" x14ac:dyDescent="0.4">
      <c r="A35" s="192"/>
      <c r="B35" s="193"/>
      <c r="C35" s="193"/>
      <c r="D35" s="193"/>
      <c r="E35" s="193"/>
      <c r="F35" s="193"/>
      <c r="G35" s="193"/>
      <c r="H35" s="194"/>
      <c r="I35" s="197"/>
      <c r="J35" s="193"/>
      <c r="K35" s="193"/>
      <c r="L35" s="193"/>
      <c r="M35" s="193"/>
      <c r="N35" s="194"/>
      <c r="O35" s="197"/>
      <c r="P35" s="193"/>
      <c r="Q35" s="193"/>
      <c r="R35" s="193"/>
      <c r="S35" s="193"/>
      <c r="T35" s="202"/>
      <c r="U35" s="198" t="s">
        <v>18</v>
      </c>
      <c r="V35" s="199"/>
      <c r="W35" s="199"/>
      <c r="X35" s="199"/>
      <c r="Y35" s="199"/>
      <c r="Z35" s="200"/>
      <c r="AA35" s="52" t="str">
        <f>IF(AND($O36="",$O37=""),"",$O36+$O37)</f>
        <v/>
      </c>
      <c r="AB35" s="52"/>
      <c r="AC35" s="52"/>
      <c r="AD35" s="52"/>
      <c r="AE35" s="52"/>
      <c r="AF35" s="52"/>
      <c r="AG35" s="50" t="s">
        <v>14</v>
      </c>
    </row>
    <row r="36" spans="1:33" ht="15" customHeight="1" x14ac:dyDescent="0.4">
      <c r="A36" s="139" t="s">
        <v>22</v>
      </c>
      <c r="B36" s="140"/>
      <c r="C36" s="140"/>
      <c r="D36" s="140"/>
      <c r="E36" s="140"/>
      <c r="F36" s="140"/>
      <c r="G36" s="140"/>
      <c r="H36" s="141"/>
      <c r="I36" s="307" t="str">
        <f>IF(SUM($AA$23:$AF$32)=0,"",SUMIF($Y$23:$Z$32,$AI20,$AA$23:$AF$32))</f>
        <v/>
      </c>
      <c r="J36" s="308"/>
      <c r="K36" s="308"/>
      <c r="L36" s="308"/>
      <c r="M36" s="308"/>
      <c r="N36" s="22" t="str">
        <f t="shared" ref="N36:N38" si="2">IF(I36="","","円")</f>
        <v/>
      </c>
      <c r="O36" s="86" t="str">
        <f>IF(SUM($AA$23:$AD$32)=0,"",SUMIF($Y$23:$Z$32,$AI20,$AA$23:$AD$32)*0.1)</f>
        <v/>
      </c>
      <c r="P36" s="86"/>
      <c r="Q36" s="86"/>
      <c r="R36" s="86"/>
      <c r="S36" s="86"/>
      <c r="T36" s="18" t="str">
        <f>IF(O36="","","円")</f>
        <v/>
      </c>
      <c r="U36" s="201"/>
      <c r="V36" s="193"/>
      <c r="W36" s="193"/>
      <c r="X36" s="193"/>
      <c r="Y36" s="193"/>
      <c r="Z36" s="202"/>
      <c r="AA36" s="52"/>
      <c r="AB36" s="52"/>
      <c r="AC36" s="52"/>
      <c r="AD36" s="52"/>
      <c r="AE36" s="52"/>
      <c r="AF36" s="52"/>
      <c r="AG36" s="50"/>
    </row>
    <row r="37" spans="1:33" ht="15" customHeight="1" x14ac:dyDescent="0.4">
      <c r="A37" s="139" t="s">
        <v>23</v>
      </c>
      <c r="B37" s="140"/>
      <c r="C37" s="140"/>
      <c r="D37" s="140"/>
      <c r="E37" s="140"/>
      <c r="F37" s="140"/>
      <c r="G37" s="140"/>
      <c r="H37" s="141"/>
      <c r="I37" s="307" t="str">
        <f>IF(SUM($AA$23:$AF$32)=0,"",SUMIF($Y$23:$Z$32,$AI21,$AA$23:$AF$32))</f>
        <v/>
      </c>
      <c r="J37" s="308"/>
      <c r="K37" s="308"/>
      <c r="L37" s="308"/>
      <c r="M37" s="308"/>
      <c r="N37" s="22" t="str">
        <f t="shared" si="2"/>
        <v/>
      </c>
      <c r="O37" s="86" t="str">
        <f>IF(SUM($AA$23:$AD$32)=0,"",SUMIF($Y$23:$Z$32,$AI21,$AA$23:$AD$32)*0.08)</f>
        <v/>
      </c>
      <c r="P37" s="86"/>
      <c r="Q37" s="86"/>
      <c r="R37" s="86"/>
      <c r="S37" s="86"/>
      <c r="T37" s="18" t="str">
        <f>IF(O37="","","円")</f>
        <v/>
      </c>
      <c r="U37" s="198" t="s">
        <v>32</v>
      </c>
      <c r="V37" s="199"/>
      <c r="W37" s="199"/>
      <c r="X37" s="199"/>
      <c r="Y37" s="199"/>
      <c r="Z37" s="200"/>
      <c r="AA37" s="52" t="str">
        <f>IF(AA33="","",AA33+AA35)</f>
        <v/>
      </c>
      <c r="AB37" s="52"/>
      <c r="AC37" s="52"/>
      <c r="AD37" s="52"/>
      <c r="AE37" s="52"/>
      <c r="AF37" s="52"/>
      <c r="AG37" s="50" t="s">
        <v>14</v>
      </c>
    </row>
    <row r="38" spans="1:33" ht="15" customHeight="1" thickBot="1" x14ac:dyDescent="0.45">
      <c r="A38" s="142" t="s">
        <v>29</v>
      </c>
      <c r="B38" s="143"/>
      <c r="C38" s="143"/>
      <c r="D38" s="143"/>
      <c r="E38" s="143"/>
      <c r="F38" s="143"/>
      <c r="G38" s="143"/>
      <c r="H38" s="144"/>
      <c r="I38" s="309" t="str">
        <f>IF(SUM($AA$23:$AF$32)=0,"",SUMIF($Y$23:$Z$32,$AI22,$AA$23:$AF$32))</f>
        <v/>
      </c>
      <c r="J38" s="310"/>
      <c r="K38" s="310"/>
      <c r="L38" s="310"/>
      <c r="M38" s="310"/>
      <c r="N38" s="23" t="str">
        <f t="shared" si="2"/>
        <v/>
      </c>
      <c r="O38" s="208" t="str">
        <f>IF(SUM($AA$23:$AD$32)=0,"",SUMIF($Y$23:$Z$32,$AI22,$AA$23:$AD$32)*0)</f>
        <v/>
      </c>
      <c r="P38" s="208"/>
      <c r="Q38" s="208"/>
      <c r="R38" s="208"/>
      <c r="S38" s="208"/>
      <c r="T38" s="20" t="str">
        <f>IF(O38="","","円")</f>
        <v/>
      </c>
      <c r="U38" s="205"/>
      <c r="V38" s="102"/>
      <c r="W38" s="102"/>
      <c r="X38" s="102"/>
      <c r="Y38" s="102"/>
      <c r="Z38" s="206"/>
      <c r="AA38" s="209"/>
      <c r="AB38" s="209"/>
      <c r="AC38" s="209"/>
      <c r="AD38" s="209"/>
      <c r="AE38" s="209"/>
      <c r="AF38" s="209"/>
      <c r="AG38" s="210"/>
    </row>
  </sheetData>
  <sheetProtection algorithmName="SHA-512" hashValue="IcO9e0blVylxRCAKV/9JOAnmuyXd07R6BcjKzx5c/AriLfdlWXfnqui7YfLonkq+T9itkzwDGs4IMlfJSICWgw==" saltValue="PCItWCIGzWyUp1cPloi5ig==" spinCount="100000" sheet="1" formatCells="0" selectLockedCells="1"/>
  <mergeCells count="127">
    <mergeCell ref="AF3:AG3"/>
    <mergeCell ref="B5:L5"/>
    <mergeCell ref="A6:D7"/>
    <mergeCell ref="E6:K7"/>
    <mergeCell ref="L6:M7"/>
    <mergeCell ref="O6:Q7"/>
    <mergeCell ref="T6:AE7"/>
    <mergeCell ref="N1:S1"/>
    <mergeCell ref="AF1:AG1"/>
    <mergeCell ref="J2:M2"/>
    <mergeCell ref="O2:Q2"/>
    <mergeCell ref="S2:U2"/>
    <mergeCell ref="A3:J3"/>
    <mergeCell ref="K3:M3"/>
    <mergeCell ref="Q3:T3"/>
    <mergeCell ref="V3:X3"/>
    <mergeCell ref="Z3:AB3"/>
    <mergeCell ref="M11:M13"/>
    <mergeCell ref="O13:Q14"/>
    <mergeCell ref="R13:S14"/>
    <mergeCell ref="T13:AE14"/>
    <mergeCell ref="A14:C15"/>
    <mergeCell ref="D14:E15"/>
    <mergeCell ref="F14:G15"/>
    <mergeCell ref="H14:M15"/>
    <mergeCell ref="O8:Q9"/>
    <mergeCell ref="T8:AE9"/>
    <mergeCell ref="A9:M10"/>
    <mergeCell ref="N9:N10"/>
    <mergeCell ref="O10:Q11"/>
    <mergeCell ref="T10:AE11"/>
    <mergeCell ref="A11:C13"/>
    <mergeCell ref="D11:G13"/>
    <mergeCell ref="H11:H13"/>
    <mergeCell ref="I11:L13"/>
    <mergeCell ref="AA22:AG22"/>
    <mergeCell ref="A23:C23"/>
    <mergeCell ref="D23:N23"/>
    <mergeCell ref="O23:P23"/>
    <mergeCell ref="Q23:S23"/>
    <mergeCell ref="T23:W23"/>
    <mergeCell ref="Y23:Z23"/>
    <mergeCell ref="AA23:AF23"/>
    <mergeCell ref="A16:C17"/>
    <mergeCell ref="D16:M17"/>
    <mergeCell ref="A20:E21"/>
    <mergeCell ref="F20:AG21"/>
    <mergeCell ref="A22:C22"/>
    <mergeCell ref="D22:N22"/>
    <mergeCell ref="O22:P22"/>
    <mergeCell ref="Q22:S22"/>
    <mergeCell ref="T22:X22"/>
    <mergeCell ref="Y22:Z22"/>
    <mergeCell ref="AG25:AG26"/>
    <mergeCell ref="A27:C27"/>
    <mergeCell ref="D27:N27"/>
    <mergeCell ref="O27:P27"/>
    <mergeCell ref="Q27:S27"/>
    <mergeCell ref="T27:W27"/>
    <mergeCell ref="Y27:Z27"/>
    <mergeCell ref="AA27:AF27"/>
    <mergeCell ref="AA24:AF24"/>
    <mergeCell ref="A25:C26"/>
    <mergeCell ref="D25:N26"/>
    <mergeCell ref="O25:P26"/>
    <mergeCell ref="Q25:S26"/>
    <mergeCell ref="T25:W26"/>
    <mergeCell ref="X25:X26"/>
    <mergeCell ref="Y25:Z26"/>
    <mergeCell ref="AA25:AF26"/>
    <mergeCell ref="A24:C24"/>
    <mergeCell ref="D24:N24"/>
    <mergeCell ref="O24:P24"/>
    <mergeCell ref="Q24:S24"/>
    <mergeCell ref="T24:W24"/>
    <mergeCell ref="Y24:Z24"/>
    <mergeCell ref="AA28:AF28"/>
    <mergeCell ref="A29:C29"/>
    <mergeCell ref="D29:N29"/>
    <mergeCell ref="O29:P29"/>
    <mergeCell ref="Q29:S29"/>
    <mergeCell ref="T29:W29"/>
    <mergeCell ref="Y29:Z29"/>
    <mergeCell ref="AA29:AF29"/>
    <mergeCell ref="A28:C28"/>
    <mergeCell ref="D28:N28"/>
    <mergeCell ref="O28:P28"/>
    <mergeCell ref="Q28:S28"/>
    <mergeCell ref="T28:W28"/>
    <mergeCell ref="Y28:Z28"/>
    <mergeCell ref="AA30:AF30"/>
    <mergeCell ref="A31:C32"/>
    <mergeCell ref="D31:N32"/>
    <mergeCell ref="O31:P32"/>
    <mergeCell ref="Q31:S32"/>
    <mergeCell ref="T31:W32"/>
    <mergeCell ref="X31:X32"/>
    <mergeCell ref="Y31:Z32"/>
    <mergeCell ref="AA31:AF32"/>
    <mergeCell ref="A30:C30"/>
    <mergeCell ref="D30:N30"/>
    <mergeCell ref="O30:P30"/>
    <mergeCell ref="Q30:S30"/>
    <mergeCell ref="T30:W30"/>
    <mergeCell ref="Y30:Z30"/>
    <mergeCell ref="AG31:AG32"/>
    <mergeCell ref="A33:H35"/>
    <mergeCell ref="I33:N35"/>
    <mergeCell ref="O33:T35"/>
    <mergeCell ref="U33:Z34"/>
    <mergeCell ref="AA33:AF34"/>
    <mergeCell ref="AG33:AG34"/>
    <mergeCell ref="U35:Z36"/>
    <mergeCell ref="AA35:AF36"/>
    <mergeCell ref="AG35:AG36"/>
    <mergeCell ref="U37:Z38"/>
    <mergeCell ref="AA37:AF38"/>
    <mergeCell ref="AG37:AG38"/>
    <mergeCell ref="A38:H38"/>
    <mergeCell ref="O38:S38"/>
    <mergeCell ref="I37:M37"/>
    <mergeCell ref="I38:M38"/>
    <mergeCell ref="A36:H36"/>
    <mergeCell ref="O36:S36"/>
    <mergeCell ref="A37:H37"/>
    <mergeCell ref="O37:S37"/>
    <mergeCell ref="I36:M36"/>
  </mergeCells>
  <phoneticPr fontId="1"/>
  <dataValidations count="2">
    <dataValidation type="list" allowBlank="1" showInputMessage="1" showErrorMessage="1" sqref="Y23:Z32" xr:uid="{7D73D182-D67C-415A-9B7B-60035E1D0CA8}">
      <formula1>$AI$20:$AI$22</formula1>
    </dataValidation>
    <dataValidation type="list" allowBlank="1" showInputMessage="1" sqref="D14:E15" xr:uid="{41036CA3-5629-4288-A625-CD06F01D416A}">
      <formula1>"普通,当座"</formula1>
    </dataValidation>
  </dataValidations>
  <pageMargins left="1.5748031496062993" right="0.39370078740157483" top="0.39370078740157483" bottom="0.59055118110236227" header="0.19685039370078741" footer="0"/>
  <pageSetup paperSize="9" scale="97" orientation="landscape" verticalDpi="0" r:id="rId1"/>
  <headerFooter>
    <oddHeader>&amp;R&amp;"BIZ UDPゴシック,標準"&amp;14（正）</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B90C6-D27B-4D14-AF97-AAA5A3A2F56B}">
  <dimension ref="A1:AI39"/>
  <sheetViews>
    <sheetView view="pageBreakPreview" zoomScaleNormal="100" zoomScaleSheetLayoutView="100" workbookViewId="0">
      <selection activeCell="Q4" sqref="Q4:T4"/>
    </sheetView>
  </sheetViews>
  <sheetFormatPr defaultColWidth="9" defaultRowHeight="13.5" x14ac:dyDescent="0.4"/>
  <cols>
    <col min="1" max="3" width="3.125" style="1" customWidth="1"/>
    <col min="4" max="4" width="2.5" style="1" customWidth="1"/>
    <col min="5" max="17" width="3.125" style="1" customWidth="1"/>
    <col min="18" max="18" width="1.875" style="1" customWidth="1"/>
    <col min="19" max="19" width="1.25" style="1" customWidth="1"/>
    <col min="20" max="31" width="3.125" style="1" customWidth="1"/>
    <col min="32" max="32" width="1.875" style="1" customWidth="1"/>
    <col min="33" max="33" width="3.125" style="1" customWidth="1"/>
    <col min="34" max="35" width="9" style="1" hidden="1" customWidth="1"/>
    <col min="36" max="16384" width="9" style="1"/>
  </cols>
  <sheetData>
    <row r="1" spans="1:33" ht="22.5" customHeight="1" x14ac:dyDescent="0.4">
      <c r="A1" s="1" t="s">
        <v>44</v>
      </c>
    </row>
    <row r="2" spans="1:33" ht="22.5" customHeight="1" thickBot="1" x14ac:dyDescent="0.45">
      <c r="A2" s="25"/>
      <c r="B2" s="25"/>
      <c r="C2" s="25"/>
      <c r="D2" s="25"/>
      <c r="E2" s="25"/>
      <c r="F2" s="25"/>
      <c r="G2" s="25"/>
      <c r="H2" s="25"/>
      <c r="I2" s="25"/>
      <c r="J2" s="25"/>
      <c r="K2" s="25"/>
      <c r="L2" s="25"/>
      <c r="M2" s="25"/>
      <c r="N2" s="229" t="s">
        <v>17</v>
      </c>
      <c r="O2" s="229"/>
      <c r="P2" s="229"/>
      <c r="Q2" s="229"/>
      <c r="R2" s="229"/>
      <c r="S2" s="229"/>
      <c r="T2" s="25"/>
      <c r="U2" s="25"/>
      <c r="V2" s="25"/>
      <c r="W2" s="25"/>
      <c r="X2" s="25"/>
      <c r="Y2" s="25"/>
      <c r="Z2" s="25"/>
      <c r="AA2" s="25"/>
      <c r="AB2" s="25"/>
      <c r="AC2" s="25"/>
      <c r="AD2" s="25"/>
      <c r="AE2" s="25"/>
      <c r="AF2" s="213"/>
      <c r="AG2" s="213"/>
    </row>
    <row r="3" spans="1:33" ht="18.75" customHeight="1" thickTop="1" x14ac:dyDescent="0.4">
      <c r="A3" s="32"/>
      <c r="B3" s="33"/>
      <c r="C3" s="33"/>
      <c r="D3" s="33"/>
      <c r="E3" s="33"/>
      <c r="F3" s="33"/>
      <c r="G3" s="33"/>
      <c r="H3" s="33"/>
      <c r="I3" s="33"/>
      <c r="J3" s="235">
        <v>2023</v>
      </c>
      <c r="K3" s="235"/>
      <c r="L3" s="235"/>
      <c r="M3" s="235"/>
      <c r="N3" s="2" t="s">
        <v>2</v>
      </c>
      <c r="O3" s="106">
        <v>10</v>
      </c>
      <c r="P3" s="106"/>
      <c r="Q3" s="106"/>
      <c r="R3" s="2" t="s">
        <v>3</v>
      </c>
      <c r="S3" s="106">
        <v>31</v>
      </c>
      <c r="T3" s="106"/>
      <c r="U3" s="106"/>
      <c r="V3" s="1" t="s">
        <v>4</v>
      </c>
      <c r="W3" s="32"/>
      <c r="X3" s="32"/>
      <c r="Y3" s="32"/>
      <c r="Z3" s="32"/>
      <c r="AA3" s="32"/>
      <c r="AB3" s="32"/>
      <c r="AC3" s="32"/>
      <c r="AD3" s="32"/>
      <c r="AE3" s="32"/>
      <c r="AF3" s="27"/>
      <c r="AG3" s="27"/>
    </row>
    <row r="4" spans="1:33" ht="15" customHeight="1" x14ac:dyDescent="0.15">
      <c r="A4" s="219" t="s">
        <v>15</v>
      </c>
      <c r="B4" s="219"/>
      <c r="C4" s="219"/>
      <c r="D4" s="219"/>
      <c r="E4" s="219"/>
      <c r="F4" s="219"/>
      <c r="G4" s="219"/>
      <c r="H4" s="219"/>
      <c r="I4" s="219"/>
      <c r="J4" s="219"/>
      <c r="K4" s="48" t="s">
        <v>16</v>
      </c>
      <c r="L4" s="48"/>
      <c r="M4" s="48"/>
      <c r="Q4" s="106"/>
      <c r="R4" s="106"/>
      <c r="S4" s="106"/>
      <c r="T4" s="106"/>
      <c r="U4" s="2"/>
      <c r="V4" s="106"/>
      <c r="W4" s="106"/>
      <c r="X4" s="106"/>
      <c r="Y4" s="2"/>
      <c r="Z4" s="106"/>
      <c r="AA4" s="106"/>
      <c r="AB4" s="106"/>
      <c r="AF4" s="234"/>
      <c r="AG4" s="234"/>
    </row>
    <row r="5" spans="1:33" ht="11.25" customHeight="1" x14ac:dyDescent="0.4">
      <c r="A5" s="2"/>
      <c r="B5" s="2"/>
      <c r="C5" s="2"/>
      <c r="D5" s="2"/>
      <c r="E5" s="2"/>
      <c r="F5" s="2"/>
      <c r="G5" s="2"/>
      <c r="H5" s="2"/>
      <c r="I5" s="2"/>
      <c r="J5" s="2"/>
      <c r="K5" s="2"/>
      <c r="L5" s="2"/>
      <c r="M5" s="2"/>
    </row>
    <row r="6" spans="1:33" ht="15" customHeight="1" thickBot="1" x14ac:dyDescent="0.45">
      <c r="A6" s="2"/>
      <c r="B6" s="87" t="s">
        <v>1</v>
      </c>
      <c r="C6" s="87"/>
      <c r="D6" s="87"/>
      <c r="E6" s="87"/>
      <c r="F6" s="87"/>
      <c r="G6" s="87"/>
      <c r="H6" s="87"/>
      <c r="I6" s="87"/>
      <c r="J6" s="87"/>
      <c r="K6" s="87"/>
      <c r="L6" s="87"/>
      <c r="M6" s="2"/>
    </row>
    <row r="7" spans="1:33" ht="15" customHeight="1" x14ac:dyDescent="0.4">
      <c r="A7" s="88" t="s">
        <v>0</v>
      </c>
      <c r="B7" s="89"/>
      <c r="C7" s="89"/>
      <c r="D7" s="90"/>
      <c r="E7" s="94">
        <f>AA38</f>
        <v>650000</v>
      </c>
      <c r="F7" s="95"/>
      <c r="G7" s="95"/>
      <c r="H7" s="95"/>
      <c r="I7" s="95"/>
      <c r="J7" s="95"/>
      <c r="K7" s="95"/>
      <c r="L7" s="230" t="s">
        <v>14</v>
      </c>
      <c r="M7" s="231"/>
      <c r="N7" s="3"/>
      <c r="O7" s="126" t="s">
        <v>5</v>
      </c>
      <c r="P7" s="126"/>
      <c r="Q7" s="126"/>
      <c r="R7" s="4"/>
      <c r="S7" s="4"/>
      <c r="T7" s="135"/>
      <c r="U7" s="135"/>
      <c r="V7" s="135"/>
      <c r="W7" s="135"/>
      <c r="X7" s="135"/>
      <c r="Y7" s="135"/>
      <c r="Z7" s="135"/>
      <c r="AA7" s="135"/>
      <c r="AB7" s="135"/>
      <c r="AC7" s="135"/>
      <c r="AD7" s="135"/>
      <c r="AE7" s="135"/>
    </row>
    <row r="8" spans="1:33" ht="15" customHeight="1" thickBot="1" x14ac:dyDescent="0.45">
      <c r="A8" s="91"/>
      <c r="B8" s="92"/>
      <c r="C8" s="92"/>
      <c r="D8" s="93"/>
      <c r="E8" s="96"/>
      <c r="F8" s="97"/>
      <c r="G8" s="97"/>
      <c r="H8" s="97"/>
      <c r="I8" s="97"/>
      <c r="J8" s="97"/>
      <c r="K8" s="97"/>
      <c r="L8" s="232"/>
      <c r="M8" s="233"/>
      <c r="N8" s="3"/>
      <c r="O8" s="126"/>
      <c r="P8" s="126"/>
      <c r="Q8" s="126"/>
      <c r="R8" s="4"/>
      <c r="S8" s="4"/>
      <c r="T8" s="135"/>
      <c r="U8" s="135"/>
      <c r="V8" s="135"/>
      <c r="W8" s="135"/>
      <c r="X8" s="135"/>
      <c r="Y8" s="135"/>
      <c r="Z8" s="135"/>
      <c r="AA8" s="135"/>
      <c r="AB8" s="135"/>
      <c r="AC8" s="135"/>
      <c r="AD8" s="135"/>
      <c r="AE8" s="135"/>
    </row>
    <row r="9" spans="1:33" ht="15" customHeight="1" thickBot="1" x14ac:dyDescent="0.45">
      <c r="O9" s="104" t="s">
        <v>36</v>
      </c>
      <c r="P9" s="104"/>
      <c r="Q9" s="104"/>
      <c r="R9" s="5"/>
      <c r="S9" s="5"/>
      <c r="T9" s="106"/>
      <c r="U9" s="106"/>
      <c r="V9" s="106"/>
      <c r="W9" s="106"/>
      <c r="X9" s="106"/>
      <c r="Y9" s="106"/>
      <c r="Z9" s="106"/>
      <c r="AA9" s="106"/>
      <c r="AB9" s="106"/>
      <c r="AC9" s="106"/>
      <c r="AD9" s="106"/>
      <c r="AE9" s="106"/>
      <c r="AF9" s="6"/>
    </row>
    <row r="10" spans="1:33" ht="15" customHeight="1" x14ac:dyDescent="0.4">
      <c r="A10" s="223" t="s">
        <v>24</v>
      </c>
      <c r="B10" s="224"/>
      <c r="C10" s="224"/>
      <c r="D10" s="224"/>
      <c r="E10" s="224"/>
      <c r="F10" s="224"/>
      <c r="G10" s="224"/>
      <c r="H10" s="224"/>
      <c r="I10" s="224"/>
      <c r="J10" s="224"/>
      <c r="K10" s="224"/>
      <c r="L10" s="224"/>
      <c r="M10" s="225"/>
      <c r="N10" s="87"/>
      <c r="O10" s="104"/>
      <c r="P10" s="104"/>
      <c r="Q10" s="104"/>
      <c r="R10" s="5"/>
      <c r="S10" s="5"/>
      <c r="T10" s="106"/>
      <c r="U10" s="106"/>
      <c r="V10" s="106"/>
      <c r="W10" s="106"/>
      <c r="X10" s="106"/>
      <c r="Y10" s="106"/>
      <c r="Z10" s="106"/>
      <c r="AA10" s="106"/>
      <c r="AB10" s="106"/>
      <c r="AC10" s="106"/>
      <c r="AD10" s="106"/>
      <c r="AE10" s="106"/>
      <c r="AF10" s="6"/>
    </row>
    <row r="11" spans="1:33" ht="11.25" customHeight="1" x14ac:dyDescent="0.4">
      <c r="A11" s="226"/>
      <c r="B11" s="227"/>
      <c r="C11" s="227"/>
      <c r="D11" s="227"/>
      <c r="E11" s="227"/>
      <c r="F11" s="227"/>
      <c r="G11" s="227"/>
      <c r="H11" s="227"/>
      <c r="I11" s="227"/>
      <c r="J11" s="227"/>
      <c r="K11" s="227"/>
      <c r="L11" s="227"/>
      <c r="M11" s="228"/>
      <c r="N11" s="87"/>
      <c r="O11" s="104" t="s">
        <v>28</v>
      </c>
      <c r="P11" s="104"/>
      <c r="Q11" s="104"/>
      <c r="R11" s="5"/>
      <c r="S11" s="5"/>
      <c r="T11" s="105"/>
      <c r="U11" s="105"/>
      <c r="V11" s="105"/>
      <c r="W11" s="105"/>
      <c r="X11" s="105"/>
      <c r="Y11" s="105"/>
      <c r="Z11" s="105"/>
      <c r="AA11" s="105"/>
      <c r="AB11" s="105"/>
      <c r="AC11" s="105"/>
      <c r="AD11" s="105"/>
      <c r="AE11" s="105"/>
      <c r="AF11" s="7"/>
    </row>
    <row r="12" spans="1:33" ht="11.25" customHeight="1" x14ac:dyDescent="0.4">
      <c r="A12" s="145" t="s">
        <v>9</v>
      </c>
      <c r="B12" s="146"/>
      <c r="C12" s="147"/>
      <c r="D12" s="154"/>
      <c r="E12" s="155"/>
      <c r="F12" s="155"/>
      <c r="G12" s="156"/>
      <c r="H12" s="162" t="s">
        <v>7</v>
      </c>
      <c r="I12" s="154"/>
      <c r="J12" s="155"/>
      <c r="K12" s="155"/>
      <c r="L12" s="156"/>
      <c r="M12" s="165" t="s">
        <v>8</v>
      </c>
      <c r="N12" s="9"/>
      <c r="O12" s="104"/>
      <c r="P12" s="104"/>
      <c r="Q12" s="104"/>
      <c r="R12" s="5"/>
      <c r="S12" s="5"/>
      <c r="T12" s="105"/>
      <c r="U12" s="105"/>
      <c r="V12" s="105"/>
      <c r="W12" s="105"/>
      <c r="X12" s="105"/>
      <c r="Y12" s="105"/>
      <c r="Z12" s="105"/>
      <c r="AA12" s="105"/>
      <c r="AB12" s="105"/>
      <c r="AC12" s="105"/>
      <c r="AD12" s="105"/>
      <c r="AE12" s="105"/>
      <c r="AF12" s="10"/>
    </row>
    <row r="13" spans="1:33" ht="11.25" customHeight="1" x14ac:dyDescent="0.4">
      <c r="A13" s="148"/>
      <c r="B13" s="149"/>
      <c r="C13" s="150"/>
      <c r="D13" s="157"/>
      <c r="E13" s="105"/>
      <c r="F13" s="105"/>
      <c r="G13" s="158"/>
      <c r="H13" s="163"/>
      <c r="I13" s="157"/>
      <c r="J13" s="105"/>
      <c r="K13" s="105"/>
      <c r="L13" s="158"/>
      <c r="M13" s="166"/>
      <c r="N13" s="9"/>
      <c r="O13" s="21"/>
      <c r="P13" s="21"/>
      <c r="U13" s="7"/>
      <c r="V13" s="7"/>
      <c r="W13" s="7"/>
      <c r="X13" s="7"/>
      <c r="Y13" s="7"/>
      <c r="Z13" s="7"/>
      <c r="AA13" s="7"/>
      <c r="AB13" s="7"/>
      <c r="AC13" s="7"/>
      <c r="AD13" s="7"/>
      <c r="AE13" s="7"/>
      <c r="AF13" s="10"/>
    </row>
    <row r="14" spans="1:33" ht="11.25" customHeight="1" x14ac:dyDescent="0.4">
      <c r="A14" s="151"/>
      <c r="B14" s="152"/>
      <c r="C14" s="153"/>
      <c r="D14" s="159"/>
      <c r="E14" s="160"/>
      <c r="F14" s="160"/>
      <c r="G14" s="161"/>
      <c r="H14" s="164"/>
      <c r="I14" s="159"/>
      <c r="J14" s="160"/>
      <c r="K14" s="160"/>
      <c r="L14" s="161"/>
      <c r="M14" s="167"/>
      <c r="N14" s="9"/>
      <c r="O14" s="104" t="s">
        <v>34</v>
      </c>
      <c r="P14" s="104"/>
      <c r="Q14" s="104"/>
      <c r="R14" s="127" t="s">
        <v>35</v>
      </c>
      <c r="S14" s="127"/>
      <c r="T14" s="128"/>
      <c r="U14" s="128"/>
      <c r="V14" s="128"/>
      <c r="W14" s="128"/>
      <c r="X14" s="128"/>
      <c r="Y14" s="128"/>
      <c r="Z14" s="128"/>
      <c r="AA14" s="128"/>
      <c r="AB14" s="128"/>
      <c r="AC14" s="128"/>
      <c r="AD14" s="128"/>
      <c r="AE14" s="128"/>
      <c r="AF14" s="11"/>
    </row>
    <row r="15" spans="1:33" ht="11.25" customHeight="1" x14ac:dyDescent="0.4">
      <c r="A15" s="168" t="s">
        <v>27</v>
      </c>
      <c r="B15" s="169"/>
      <c r="C15" s="170"/>
      <c r="D15" s="174"/>
      <c r="E15" s="175"/>
      <c r="F15" s="178" t="s">
        <v>33</v>
      </c>
      <c r="G15" s="179"/>
      <c r="H15" s="311"/>
      <c r="I15" s="312"/>
      <c r="J15" s="312"/>
      <c r="K15" s="312"/>
      <c r="L15" s="312"/>
      <c r="M15" s="313"/>
      <c r="N15" s="9"/>
      <c r="O15" s="104"/>
      <c r="P15" s="104"/>
      <c r="Q15" s="104"/>
      <c r="R15" s="127"/>
      <c r="S15" s="127"/>
      <c r="T15" s="128"/>
      <c r="U15" s="128"/>
      <c r="V15" s="128"/>
      <c r="W15" s="128"/>
      <c r="X15" s="128"/>
      <c r="Y15" s="128"/>
      <c r="Z15" s="128"/>
      <c r="AA15" s="128"/>
      <c r="AB15" s="128"/>
      <c r="AC15" s="128"/>
      <c r="AD15" s="128"/>
      <c r="AE15" s="128"/>
      <c r="AF15" s="11"/>
    </row>
    <row r="16" spans="1:33" ht="11.25" customHeight="1" x14ac:dyDescent="0.4">
      <c r="A16" s="171"/>
      <c r="B16" s="172"/>
      <c r="C16" s="173"/>
      <c r="D16" s="176"/>
      <c r="E16" s="177"/>
      <c r="F16" s="180"/>
      <c r="G16" s="181"/>
      <c r="H16" s="314"/>
      <c r="I16" s="315"/>
      <c r="J16" s="315"/>
      <c r="K16" s="315"/>
      <c r="L16" s="315"/>
      <c r="M16" s="316"/>
      <c r="N16" s="9"/>
      <c r="O16" s="21"/>
      <c r="P16" s="21"/>
      <c r="U16" s="12"/>
      <c r="V16" s="12"/>
      <c r="W16" s="12"/>
      <c r="X16" s="12"/>
      <c r="Y16" s="12"/>
      <c r="Z16" s="12"/>
      <c r="AA16" s="12"/>
      <c r="AB16" s="12"/>
      <c r="AC16" s="13"/>
      <c r="AD16" s="13"/>
      <c r="AE16" s="13"/>
    </row>
    <row r="17" spans="1:35" ht="11.25" customHeight="1" x14ac:dyDescent="0.4">
      <c r="A17" s="107" t="s">
        <v>25</v>
      </c>
      <c r="B17" s="108"/>
      <c r="C17" s="109"/>
      <c r="D17" s="113"/>
      <c r="E17" s="113"/>
      <c r="F17" s="113"/>
      <c r="G17" s="113"/>
      <c r="H17" s="113"/>
      <c r="I17" s="113"/>
      <c r="J17" s="113"/>
      <c r="K17" s="113"/>
      <c r="L17" s="113"/>
      <c r="M17" s="114"/>
      <c r="N17" s="9"/>
      <c r="O17" s="21"/>
      <c r="P17" s="21"/>
      <c r="U17" s="12"/>
      <c r="V17" s="12"/>
      <c r="W17" s="12"/>
      <c r="X17" s="12"/>
      <c r="Y17" s="12"/>
      <c r="Z17" s="12"/>
      <c r="AA17" s="12"/>
      <c r="AB17" s="12"/>
      <c r="AC17" s="13"/>
      <c r="AD17" s="13"/>
      <c r="AE17" s="13"/>
    </row>
    <row r="18" spans="1:35" ht="11.25" customHeight="1" thickBot="1" x14ac:dyDescent="0.45">
      <c r="A18" s="110"/>
      <c r="B18" s="111"/>
      <c r="C18" s="112"/>
      <c r="D18" s="115"/>
      <c r="E18" s="115"/>
      <c r="F18" s="115"/>
      <c r="G18" s="115"/>
      <c r="H18" s="115"/>
      <c r="I18" s="115"/>
      <c r="J18" s="115"/>
      <c r="K18" s="115"/>
      <c r="L18" s="115"/>
      <c r="M18" s="116"/>
      <c r="N18" s="9"/>
      <c r="O18" s="21"/>
      <c r="P18" s="21"/>
      <c r="U18" s="12"/>
      <c r="V18" s="12"/>
      <c r="W18" s="12"/>
      <c r="X18" s="12"/>
      <c r="Y18" s="12"/>
      <c r="Z18" s="12"/>
      <c r="AA18" s="12"/>
      <c r="AB18" s="12"/>
      <c r="AC18" s="13"/>
      <c r="AD18" s="13"/>
      <c r="AE18" s="13"/>
    </row>
    <row r="19" spans="1:35" ht="11.25" customHeight="1" x14ac:dyDescent="0.4">
      <c r="A19" s="24"/>
      <c r="E19" s="9"/>
      <c r="F19" s="9"/>
      <c r="G19" s="9"/>
      <c r="H19" s="9"/>
      <c r="I19" s="9"/>
      <c r="J19" s="9"/>
      <c r="K19" s="9"/>
      <c r="L19" s="9"/>
      <c r="M19" s="8"/>
      <c r="N19" s="9"/>
      <c r="O19" s="21"/>
      <c r="P19" s="21"/>
      <c r="U19" s="12"/>
      <c r="V19" s="12"/>
      <c r="W19" s="12"/>
      <c r="X19" s="12"/>
      <c r="Y19" s="12"/>
      <c r="Z19" s="12"/>
      <c r="AA19" s="12"/>
      <c r="AB19" s="12"/>
      <c r="AC19" s="13"/>
      <c r="AD19" s="13"/>
      <c r="AE19" s="13"/>
    </row>
    <row r="20" spans="1:35" ht="7.5" customHeight="1" thickBot="1" x14ac:dyDescent="0.45">
      <c r="A20" s="26"/>
      <c r="B20" s="27"/>
      <c r="C20" s="27"/>
      <c r="D20" s="27"/>
      <c r="E20" s="27"/>
      <c r="F20" s="27"/>
      <c r="G20" s="27"/>
      <c r="H20" s="27"/>
      <c r="I20" s="27"/>
      <c r="J20" s="27"/>
      <c r="K20" s="27"/>
      <c r="L20" s="27"/>
      <c r="M20" s="27"/>
      <c r="N20" s="27"/>
      <c r="O20" s="27"/>
      <c r="P20" s="27"/>
      <c r="Q20" s="27"/>
      <c r="R20" s="27"/>
      <c r="S20" s="27"/>
      <c r="T20" s="28"/>
      <c r="U20" s="28"/>
      <c r="V20" s="28"/>
      <c r="W20" s="28"/>
      <c r="X20" s="28"/>
      <c r="Y20" s="28"/>
      <c r="Z20" s="28"/>
      <c r="AA20" s="28"/>
      <c r="AB20" s="28"/>
      <c r="AC20" s="29"/>
      <c r="AD20" s="29"/>
      <c r="AE20" s="29"/>
      <c r="AF20" s="30"/>
      <c r="AG20" s="31"/>
    </row>
    <row r="21" spans="1:35" ht="18.75" customHeight="1" x14ac:dyDescent="0.4">
      <c r="A21" s="98" t="s">
        <v>6</v>
      </c>
      <c r="B21" s="99"/>
      <c r="C21" s="99"/>
      <c r="D21" s="99"/>
      <c r="E21" s="100"/>
      <c r="F21" s="214" t="s">
        <v>40</v>
      </c>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6"/>
      <c r="AI21" s="14">
        <v>0.1</v>
      </c>
    </row>
    <row r="22" spans="1:35" ht="18.75" customHeight="1" thickBot="1" x14ac:dyDescent="0.45">
      <c r="A22" s="101"/>
      <c r="B22" s="102"/>
      <c r="C22" s="102"/>
      <c r="D22" s="102"/>
      <c r="E22" s="103"/>
      <c r="F22" s="217"/>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218"/>
      <c r="AI22" s="14">
        <v>0.08</v>
      </c>
    </row>
    <row r="23" spans="1:35" ht="18.75" customHeight="1" x14ac:dyDescent="0.4">
      <c r="A23" s="188" t="s">
        <v>10</v>
      </c>
      <c r="B23" s="130"/>
      <c r="C23" s="131"/>
      <c r="D23" s="129" t="s">
        <v>11</v>
      </c>
      <c r="E23" s="130"/>
      <c r="F23" s="130"/>
      <c r="G23" s="130"/>
      <c r="H23" s="130"/>
      <c r="I23" s="130"/>
      <c r="J23" s="130"/>
      <c r="K23" s="130"/>
      <c r="L23" s="130"/>
      <c r="M23" s="130"/>
      <c r="N23" s="131"/>
      <c r="O23" s="129" t="s">
        <v>12</v>
      </c>
      <c r="P23" s="131"/>
      <c r="Q23" s="129" t="s">
        <v>19</v>
      </c>
      <c r="R23" s="130"/>
      <c r="S23" s="131"/>
      <c r="T23" s="130" t="s">
        <v>13</v>
      </c>
      <c r="U23" s="130"/>
      <c r="V23" s="130"/>
      <c r="W23" s="130"/>
      <c r="X23" s="131"/>
      <c r="Y23" s="129" t="s">
        <v>20</v>
      </c>
      <c r="Z23" s="131"/>
      <c r="AA23" s="129" t="s">
        <v>30</v>
      </c>
      <c r="AB23" s="130"/>
      <c r="AC23" s="130"/>
      <c r="AD23" s="130"/>
      <c r="AE23" s="130"/>
      <c r="AF23" s="130"/>
      <c r="AG23" s="220"/>
      <c r="AI23" s="15" t="s">
        <v>26</v>
      </c>
    </row>
    <row r="24" spans="1:35" ht="18.75" customHeight="1" x14ac:dyDescent="0.4">
      <c r="A24" s="53"/>
      <c r="B24" s="54"/>
      <c r="C24" s="54"/>
      <c r="D24" s="59"/>
      <c r="E24" s="60"/>
      <c r="F24" s="60"/>
      <c r="G24" s="60"/>
      <c r="H24" s="60"/>
      <c r="I24" s="60"/>
      <c r="J24" s="60"/>
      <c r="K24" s="60"/>
      <c r="L24" s="60"/>
      <c r="M24" s="60"/>
      <c r="N24" s="61"/>
      <c r="O24" s="55"/>
      <c r="P24" s="56"/>
      <c r="Q24" s="55"/>
      <c r="R24" s="132"/>
      <c r="S24" s="56"/>
      <c r="T24" s="133"/>
      <c r="U24" s="133"/>
      <c r="V24" s="133"/>
      <c r="W24" s="133"/>
      <c r="X24" s="16" t="s">
        <v>14</v>
      </c>
      <c r="Y24" s="57"/>
      <c r="Z24" s="58"/>
      <c r="AA24" s="221" t="str">
        <f>IF($T24="","",$T24*$O24)</f>
        <v/>
      </c>
      <c r="AB24" s="222"/>
      <c r="AC24" s="222"/>
      <c r="AD24" s="222"/>
      <c r="AE24" s="222"/>
      <c r="AF24" s="222"/>
      <c r="AG24" s="17" t="s">
        <v>14</v>
      </c>
      <c r="AI24" s="14"/>
    </row>
    <row r="25" spans="1:35" ht="18.75" customHeight="1" x14ac:dyDescent="0.4">
      <c r="A25" s="53"/>
      <c r="B25" s="54"/>
      <c r="C25" s="54"/>
      <c r="D25" s="40"/>
      <c r="E25" s="41"/>
      <c r="F25" s="41"/>
      <c r="G25" s="41"/>
      <c r="H25" s="41"/>
      <c r="I25" s="41"/>
      <c r="J25" s="41"/>
      <c r="K25" s="41"/>
      <c r="L25" s="41"/>
      <c r="M25" s="41"/>
      <c r="N25" s="42"/>
      <c r="O25" s="55"/>
      <c r="P25" s="56"/>
      <c r="Q25" s="55"/>
      <c r="R25" s="132"/>
      <c r="S25" s="56"/>
      <c r="T25" s="46"/>
      <c r="U25" s="47"/>
      <c r="V25" s="47"/>
      <c r="W25" s="47"/>
      <c r="X25" s="16" t="str">
        <f>IF(T25="","","円")</f>
        <v/>
      </c>
      <c r="Y25" s="57"/>
      <c r="Z25" s="58"/>
      <c r="AA25" s="134" t="str">
        <f t="shared" ref="AA25:AA32" si="0">IF($T25="","",$T25*$O25)</f>
        <v/>
      </c>
      <c r="AB25" s="52"/>
      <c r="AC25" s="52"/>
      <c r="AD25" s="52"/>
      <c r="AE25" s="52"/>
      <c r="AF25" s="52"/>
      <c r="AG25" s="17" t="str">
        <f>IF(AA25="","","円")</f>
        <v/>
      </c>
      <c r="AI25" s="15"/>
    </row>
    <row r="26" spans="1:35" ht="11.25" customHeight="1" x14ac:dyDescent="0.4">
      <c r="A26" s="64"/>
      <c r="B26" s="65"/>
      <c r="C26" s="66"/>
      <c r="D26" s="70"/>
      <c r="E26" s="71"/>
      <c r="F26" s="71"/>
      <c r="G26" s="71"/>
      <c r="H26" s="71"/>
      <c r="I26" s="71"/>
      <c r="J26" s="71"/>
      <c r="K26" s="71"/>
      <c r="L26" s="71"/>
      <c r="M26" s="71"/>
      <c r="N26" s="72"/>
      <c r="O26" s="76"/>
      <c r="P26" s="77"/>
      <c r="Q26" s="43"/>
      <c r="R26" s="45"/>
      <c r="S26" s="44"/>
      <c r="T26" s="122"/>
      <c r="U26" s="123"/>
      <c r="V26" s="123"/>
      <c r="W26" s="123"/>
      <c r="X26" s="136" t="str">
        <f>IF(T26="","","円")</f>
        <v/>
      </c>
      <c r="Y26" s="62"/>
      <c r="Z26" s="63"/>
      <c r="AA26" s="134" t="str">
        <f t="shared" si="0"/>
        <v/>
      </c>
      <c r="AB26" s="52"/>
      <c r="AC26" s="52"/>
      <c r="AD26" s="52"/>
      <c r="AE26" s="52"/>
      <c r="AF26" s="52"/>
      <c r="AG26" s="50" t="str">
        <f>IF(AA26="","","円")</f>
        <v/>
      </c>
      <c r="AI26" s="14"/>
    </row>
    <row r="27" spans="1:35" ht="7.5" customHeight="1" x14ac:dyDescent="0.4">
      <c r="A27" s="82"/>
      <c r="B27" s="83"/>
      <c r="C27" s="84"/>
      <c r="D27" s="59"/>
      <c r="E27" s="60"/>
      <c r="F27" s="60"/>
      <c r="G27" s="60"/>
      <c r="H27" s="60"/>
      <c r="I27" s="60"/>
      <c r="J27" s="60"/>
      <c r="K27" s="60"/>
      <c r="L27" s="60"/>
      <c r="M27" s="60"/>
      <c r="N27" s="61"/>
      <c r="O27" s="55"/>
      <c r="P27" s="56"/>
      <c r="Q27" s="43"/>
      <c r="R27" s="45"/>
      <c r="S27" s="44"/>
      <c r="T27" s="138"/>
      <c r="U27" s="133"/>
      <c r="V27" s="133"/>
      <c r="W27" s="133"/>
      <c r="X27" s="137"/>
      <c r="Y27" s="57"/>
      <c r="Z27" s="58"/>
      <c r="AA27" s="134"/>
      <c r="AB27" s="52"/>
      <c r="AC27" s="52"/>
      <c r="AD27" s="52"/>
      <c r="AE27" s="52"/>
      <c r="AF27" s="52"/>
      <c r="AG27" s="50"/>
      <c r="AI27" s="14"/>
    </row>
    <row r="28" spans="1:35" ht="18.75" customHeight="1" x14ac:dyDescent="0.4">
      <c r="A28" s="38">
        <v>45230</v>
      </c>
      <c r="B28" s="39"/>
      <c r="C28" s="39"/>
      <c r="D28" s="40" t="s">
        <v>41</v>
      </c>
      <c r="E28" s="41"/>
      <c r="F28" s="41"/>
      <c r="G28" s="41"/>
      <c r="H28" s="41"/>
      <c r="I28" s="41"/>
      <c r="J28" s="41"/>
      <c r="K28" s="41"/>
      <c r="L28" s="41"/>
      <c r="M28" s="41"/>
      <c r="N28" s="42"/>
      <c r="O28" s="43">
        <v>1</v>
      </c>
      <c r="P28" s="44"/>
      <c r="Q28" s="43" t="s">
        <v>39</v>
      </c>
      <c r="R28" s="45"/>
      <c r="S28" s="44"/>
      <c r="T28" s="46">
        <v>500000</v>
      </c>
      <c r="U28" s="47"/>
      <c r="V28" s="47"/>
      <c r="W28" s="47"/>
      <c r="X28" s="18" t="str">
        <f>IF(T28="","","円")</f>
        <v>円</v>
      </c>
      <c r="Y28" s="36">
        <v>0.1</v>
      </c>
      <c r="Z28" s="37"/>
      <c r="AA28" s="134">
        <f t="shared" si="0"/>
        <v>500000</v>
      </c>
      <c r="AB28" s="52"/>
      <c r="AC28" s="52"/>
      <c r="AD28" s="52"/>
      <c r="AE28" s="52"/>
      <c r="AF28" s="52"/>
      <c r="AG28" s="19" t="str">
        <f>IF(AA28="","","円")</f>
        <v>円</v>
      </c>
      <c r="AI28" s="14"/>
    </row>
    <row r="29" spans="1:35" ht="18.75" customHeight="1" x14ac:dyDescent="0.4">
      <c r="A29" s="38"/>
      <c r="B29" s="39"/>
      <c r="C29" s="39"/>
      <c r="D29" s="40"/>
      <c r="E29" s="41"/>
      <c r="F29" s="41"/>
      <c r="G29" s="41"/>
      <c r="H29" s="41"/>
      <c r="I29" s="41"/>
      <c r="J29" s="41"/>
      <c r="K29" s="41"/>
      <c r="L29" s="41"/>
      <c r="M29" s="41"/>
      <c r="N29" s="42"/>
      <c r="O29" s="43"/>
      <c r="P29" s="44"/>
      <c r="Q29" s="43"/>
      <c r="R29" s="45"/>
      <c r="S29" s="44"/>
      <c r="T29" s="46"/>
      <c r="U29" s="47"/>
      <c r="V29" s="47"/>
      <c r="W29" s="47"/>
      <c r="X29" s="18" t="str">
        <f>IF(T29="","","円")</f>
        <v/>
      </c>
      <c r="Y29" s="36"/>
      <c r="Z29" s="37"/>
      <c r="AA29" s="134" t="str">
        <f t="shared" si="0"/>
        <v/>
      </c>
      <c r="AB29" s="52"/>
      <c r="AC29" s="52"/>
      <c r="AD29" s="52"/>
      <c r="AE29" s="52"/>
      <c r="AF29" s="52"/>
      <c r="AG29" s="19" t="str">
        <f>IF(AA29="","","円")</f>
        <v/>
      </c>
      <c r="AI29" s="15"/>
    </row>
    <row r="30" spans="1:35" ht="18.75" customHeight="1" x14ac:dyDescent="0.4">
      <c r="A30" s="38">
        <v>45230</v>
      </c>
      <c r="B30" s="39"/>
      <c r="C30" s="39"/>
      <c r="D30" s="40" t="s">
        <v>41</v>
      </c>
      <c r="E30" s="41"/>
      <c r="F30" s="41"/>
      <c r="G30" s="41"/>
      <c r="H30" s="41"/>
      <c r="I30" s="41"/>
      <c r="J30" s="41"/>
      <c r="K30" s="41"/>
      <c r="L30" s="41"/>
      <c r="M30" s="41"/>
      <c r="N30" s="42"/>
      <c r="O30" s="43">
        <v>1</v>
      </c>
      <c r="P30" s="44"/>
      <c r="Q30" s="43" t="s">
        <v>39</v>
      </c>
      <c r="R30" s="45"/>
      <c r="S30" s="44"/>
      <c r="T30" s="46">
        <v>100000</v>
      </c>
      <c r="U30" s="47"/>
      <c r="V30" s="47"/>
      <c r="W30" s="47"/>
      <c r="X30" s="18" t="str">
        <f>IF(T30="","","円")</f>
        <v>円</v>
      </c>
      <c r="Y30" s="36" t="s">
        <v>26</v>
      </c>
      <c r="Z30" s="37"/>
      <c r="AA30" s="134">
        <f t="shared" si="0"/>
        <v>100000</v>
      </c>
      <c r="AB30" s="52"/>
      <c r="AC30" s="52"/>
      <c r="AD30" s="52"/>
      <c r="AE30" s="52"/>
      <c r="AF30" s="52"/>
      <c r="AG30" s="19" t="str">
        <f>IF(AA30="","","円")</f>
        <v>円</v>
      </c>
    </row>
    <row r="31" spans="1:35" ht="18.75" customHeight="1" x14ac:dyDescent="0.4">
      <c r="A31" s="38"/>
      <c r="B31" s="39"/>
      <c r="C31" s="39"/>
      <c r="D31" s="40"/>
      <c r="E31" s="41"/>
      <c r="F31" s="41"/>
      <c r="G31" s="41"/>
      <c r="H31" s="41"/>
      <c r="I31" s="41"/>
      <c r="J31" s="41"/>
      <c r="K31" s="41"/>
      <c r="L31" s="41"/>
      <c r="M31" s="41"/>
      <c r="N31" s="42"/>
      <c r="O31" s="43"/>
      <c r="P31" s="44"/>
      <c r="Q31" s="43"/>
      <c r="R31" s="45"/>
      <c r="S31" s="44"/>
      <c r="T31" s="46"/>
      <c r="U31" s="47"/>
      <c r="V31" s="47"/>
      <c r="W31" s="47"/>
      <c r="X31" s="18" t="str">
        <f>IF(T31="","","円")</f>
        <v/>
      </c>
      <c r="Y31" s="36"/>
      <c r="Z31" s="37"/>
      <c r="AA31" s="134" t="str">
        <f t="shared" si="0"/>
        <v/>
      </c>
      <c r="AB31" s="52"/>
      <c r="AC31" s="52"/>
      <c r="AD31" s="52"/>
      <c r="AE31" s="52"/>
      <c r="AF31" s="52"/>
      <c r="AG31" s="19" t="str">
        <f>IF(AA31="","","円")</f>
        <v/>
      </c>
    </row>
    <row r="32" spans="1:35" ht="7.5" customHeight="1" x14ac:dyDescent="0.4">
      <c r="A32" s="64"/>
      <c r="B32" s="65"/>
      <c r="C32" s="66"/>
      <c r="D32" s="70"/>
      <c r="E32" s="71"/>
      <c r="F32" s="71"/>
      <c r="G32" s="71"/>
      <c r="H32" s="71"/>
      <c r="I32" s="71"/>
      <c r="J32" s="71"/>
      <c r="K32" s="71"/>
      <c r="L32" s="71"/>
      <c r="M32" s="71"/>
      <c r="N32" s="72"/>
      <c r="O32" s="76"/>
      <c r="P32" s="77"/>
      <c r="Q32" s="43"/>
      <c r="R32" s="45"/>
      <c r="S32" s="44"/>
      <c r="T32" s="122"/>
      <c r="U32" s="123"/>
      <c r="V32" s="123"/>
      <c r="W32" s="123"/>
      <c r="X32" s="117" t="str">
        <f>IF(T32="","","円")</f>
        <v/>
      </c>
      <c r="Y32" s="62"/>
      <c r="Z32" s="63"/>
      <c r="AA32" s="134" t="str">
        <f t="shared" si="0"/>
        <v/>
      </c>
      <c r="AB32" s="52"/>
      <c r="AC32" s="52"/>
      <c r="AD32" s="52"/>
      <c r="AE32" s="52"/>
      <c r="AF32" s="52"/>
      <c r="AG32" s="50" t="str">
        <f>IF(AA32="","","円")</f>
        <v/>
      </c>
    </row>
    <row r="33" spans="1:33" ht="11.25" customHeight="1" thickBot="1" x14ac:dyDescent="0.45">
      <c r="A33" s="67"/>
      <c r="B33" s="68"/>
      <c r="C33" s="69"/>
      <c r="D33" s="73"/>
      <c r="E33" s="74"/>
      <c r="F33" s="74"/>
      <c r="G33" s="74"/>
      <c r="H33" s="74"/>
      <c r="I33" s="74"/>
      <c r="J33" s="74"/>
      <c r="K33" s="74"/>
      <c r="L33" s="74"/>
      <c r="M33" s="74"/>
      <c r="N33" s="75"/>
      <c r="O33" s="78"/>
      <c r="P33" s="79"/>
      <c r="Q33" s="119"/>
      <c r="R33" s="120"/>
      <c r="S33" s="121"/>
      <c r="T33" s="124"/>
      <c r="U33" s="125"/>
      <c r="V33" s="125"/>
      <c r="W33" s="125"/>
      <c r="X33" s="118" t="str">
        <f t="shared" ref="X33" si="1">IF(T33="","","円")</f>
        <v/>
      </c>
      <c r="Y33" s="80"/>
      <c r="Z33" s="81"/>
      <c r="AA33" s="212"/>
      <c r="AB33" s="209"/>
      <c r="AC33" s="209"/>
      <c r="AD33" s="209"/>
      <c r="AE33" s="209"/>
      <c r="AF33" s="209"/>
      <c r="AG33" s="210"/>
    </row>
    <row r="34" spans="1:33" ht="15" customHeight="1" x14ac:dyDescent="0.4">
      <c r="A34" s="98" t="s">
        <v>21</v>
      </c>
      <c r="B34" s="99"/>
      <c r="C34" s="99"/>
      <c r="D34" s="99"/>
      <c r="E34" s="99"/>
      <c r="F34" s="99"/>
      <c r="G34" s="99"/>
      <c r="H34" s="189"/>
      <c r="I34" s="195" t="s">
        <v>37</v>
      </c>
      <c r="J34" s="99"/>
      <c r="K34" s="99"/>
      <c r="L34" s="99"/>
      <c r="M34" s="99"/>
      <c r="N34" s="189"/>
      <c r="O34" s="195" t="s">
        <v>38</v>
      </c>
      <c r="P34" s="99"/>
      <c r="Q34" s="99"/>
      <c r="R34" s="99"/>
      <c r="S34" s="99"/>
      <c r="T34" s="204"/>
      <c r="U34" s="203" t="s">
        <v>31</v>
      </c>
      <c r="V34" s="99"/>
      <c r="W34" s="99"/>
      <c r="X34" s="99"/>
      <c r="Y34" s="99"/>
      <c r="Z34" s="204"/>
      <c r="AA34" s="51">
        <f>IF(SUM(AA24:AF33)=0,"",SUM(AA24:AF33))</f>
        <v>600000</v>
      </c>
      <c r="AB34" s="51"/>
      <c r="AC34" s="51"/>
      <c r="AD34" s="51"/>
      <c r="AE34" s="51"/>
      <c r="AF34" s="51"/>
      <c r="AG34" s="49" t="s">
        <v>14</v>
      </c>
    </row>
    <row r="35" spans="1:33" ht="15" customHeight="1" x14ac:dyDescent="0.4">
      <c r="A35" s="190"/>
      <c r="B35" s="87"/>
      <c r="C35" s="87"/>
      <c r="D35" s="87"/>
      <c r="E35" s="87"/>
      <c r="F35" s="87"/>
      <c r="G35" s="87"/>
      <c r="H35" s="191"/>
      <c r="I35" s="196"/>
      <c r="J35" s="87"/>
      <c r="K35" s="87"/>
      <c r="L35" s="87"/>
      <c r="M35" s="87"/>
      <c r="N35" s="191"/>
      <c r="O35" s="196"/>
      <c r="P35" s="87"/>
      <c r="Q35" s="87"/>
      <c r="R35" s="87"/>
      <c r="S35" s="87"/>
      <c r="T35" s="211"/>
      <c r="U35" s="201"/>
      <c r="V35" s="193"/>
      <c r="W35" s="193"/>
      <c r="X35" s="193"/>
      <c r="Y35" s="193"/>
      <c r="Z35" s="202"/>
      <c r="AA35" s="52"/>
      <c r="AB35" s="52"/>
      <c r="AC35" s="52"/>
      <c r="AD35" s="52"/>
      <c r="AE35" s="52"/>
      <c r="AF35" s="52"/>
      <c r="AG35" s="50"/>
    </row>
    <row r="36" spans="1:33" ht="15" customHeight="1" x14ac:dyDescent="0.4">
      <c r="A36" s="192"/>
      <c r="B36" s="193"/>
      <c r="C36" s="193"/>
      <c r="D36" s="193"/>
      <c r="E36" s="193"/>
      <c r="F36" s="193"/>
      <c r="G36" s="193"/>
      <c r="H36" s="194"/>
      <c r="I36" s="197"/>
      <c r="J36" s="193"/>
      <c r="K36" s="193"/>
      <c r="L36" s="193"/>
      <c r="M36" s="193"/>
      <c r="N36" s="194"/>
      <c r="O36" s="197"/>
      <c r="P36" s="193"/>
      <c r="Q36" s="193"/>
      <c r="R36" s="193"/>
      <c r="S36" s="193"/>
      <c r="T36" s="202"/>
      <c r="U36" s="198" t="s">
        <v>18</v>
      </c>
      <c r="V36" s="199"/>
      <c r="W36" s="199"/>
      <c r="X36" s="199"/>
      <c r="Y36" s="199"/>
      <c r="Z36" s="200"/>
      <c r="AA36" s="52">
        <f>IF(AND($O37="",$O38=""),"",$O37+$O38)</f>
        <v>50000</v>
      </c>
      <c r="AB36" s="52"/>
      <c r="AC36" s="52"/>
      <c r="AD36" s="52"/>
      <c r="AE36" s="52"/>
      <c r="AF36" s="52"/>
      <c r="AG36" s="50" t="s">
        <v>14</v>
      </c>
    </row>
    <row r="37" spans="1:33" ht="15" customHeight="1" x14ac:dyDescent="0.4">
      <c r="A37" s="139" t="s">
        <v>22</v>
      </c>
      <c r="B37" s="140"/>
      <c r="C37" s="140"/>
      <c r="D37" s="140"/>
      <c r="E37" s="140"/>
      <c r="F37" s="140"/>
      <c r="G37" s="140"/>
      <c r="H37" s="141"/>
      <c r="I37" s="85">
        <f>IF(SUM($AA$24:$AF$33)=0,"",SUMIF($Y$24:$Z$33,$AI21,$AA$24:$AF$33))</f>
        <v>500000</v>
      </c>
      <c r="J37" s="86"/>
      <c r="K37" s="86"/>
      <c r="L37" s="86"/>
      <c r="M37" s="86"/>
      <c r="N37" s="22" t="str">
        <f t="shared" ref="N37:N39" si="2">IF(I37="","","円")</f>
        <v>円</v>
      </c>
      <c r="O37" s="86">
        <f>IF(SUM($AA$24:$AD$33)=0,"",SUMIF($Y$24:$Z$33,$AI21,$AA$24:$AD$33)*0.1)</f>
        <v>50000</v>
      </c>
      <c r="P37" s="86"/>
      <c r="Q37" s="86"/>
      <c r="R37" s="86"/>
      <c r="S37" s="86"/>
      <c r="T37" s="18" t="str">
        <f>IF(O37="","","円")</f>
        <v>円</v>
      </c>
      <c r="U37" s="201"/>
      <c r="V37" s="193"/>
      <c r="W37" s="193"/>
      <c r="X37" s="193"/>
      <c r="Y37" s="193"/>
      <c r="Z37" s="202"/>
      <c r="AA37" s="52"/>
      <c r="AB37" s="52"/>
      <c r="AC37" s="52"/>
      <c r="AD37" s="52"/>
      <c r="AE37" s="52"/>
      <c r="AF37" s="52"/>
      <c r="AG37" s="50"/>
    </row>
    <row r="38" spans="1:33" ht="15" customHeight="1" x14ac:dyDescent="0.4">
      <c r="A38" s="139" t="s">
        <v>23</v>
      </c>
      <c r="B38" s="140"/>
      <c r="C38" s="140"/>
      <c r="D38" s="140"/>
      <c r="E38" s="140"/>
      <c r="F38" s="140"/>
      <c r="G38" s="140"/>
      <c r="H38" s="141"/>
      <c r="I38" s="85">
        <f>IF(SUM($AA$24:$AF$33)=0,"",SUMIF($Y$24:$Z$33,$AI22,$AA$24:$AF$33))</f>
        <v>0</v>
      </c>
      <c r="J38" s="86"/>
      <c r="K38" s="86"/>
      <c r="L38" s="86"/>
      <c r="M38" s="86"/>
      <c r="N38" s="22" t="str">
        <f t="shared" si="2"/>
        <v>円</v>
      </c>
      <c r="O38" s="86">
        <f>IF(SUM($AA$24:$AD$33)=0,"",SUMIF($Y$24:$Z$33,$AI22,$AA$24:$AD$33)*0.08)</f>
        <v>0</v>
      </c>
      <c r="P38" s="86"/>
      <c r="Q38" s="86"/>
      <c r="R38" s="86"/>
      <c r="S38" s="86"/>
      <c r="T38" s="18" t="str">
        <f>IF(O38="","","円")</f>
        <v>円</v>
      </c>
      <c r="U38" s="198" t="s">
        <v>32</v>
      </c>
      <c r="V38" s="199"/>
      <c r="W38" s="199"/>
      <c r="X38" s="199"/>
      <c r="Y38" s="199"/>
      <c r="Z38" s="200"/>
      <c r="AA38" s="52">
        <f>IF(AA34="","",AA34+AA36)</f>
        <v>650000</v>
      </c>
      <c r="AB38" s="52"/>
      <c r="AC38" s="52"/>
      <c r="AD38" s="52"/>
      <c r="AE38" s="52"/>
      <c r="AF38" s="52"/>
      <c r="AG38" s="50" t="s">
        <v>14</v>
      </c>
    </row>
    <row r="39" spans="1:33" ht="15" customHeight="1" thickBot="1" x14ac:dyDescent="0.45">
      <c r="A39" s="142" t="s">
        <v>29</v>
      </c>
      <c r="B39" s="143"/>
      <c r="C39" s="143"/>
      <c r="D39" s="143"/>
      <c r="E39" s="143"/>
      <c r="F39" s="143"/>
      <c r="G39" s="143"/>
      <c r="H39" s="144"/>
      <c r="I39" s="207">
        <f>IF(SUM($AA$24:$AF$33)=0,"",SUMIF($Y$24:$Z$33,$AI23,$AA$24:$AF$33))</f>
        <v>100000</v>
      </c>
      <c r="J39" s="208"/>
      <c r="K39" s="208"/>
      <c r="L39" s="208"/>
      <c r="M39" s="208"/>
      <c r="N39" s="23" t="str">
        <f t="shared" si="2"/>
        <v>円</v>
      </c>
      <c r="O39" s="208">
        <f>IF(SUM($AA$24:$AD$33)=0,"",SUMIF($Y$24:$Z$33,$AI23,$AA$24:$AD$33)*0)</f>
        <v>0</v>
      </c>
      <c r="P39" s="208"/>
      <c r="Q39" s="208"/>
      <c r="R39" s="208"/>
      <c r="S39" s="208"/>
      <c r="T39" s="20" t="str">
        <f>IF(O39="","","円")</f>
        <v>円</v>
      </c>
      <c r="U39" s="205"/>
      <c r="V39" s="102"/>
      <c r="W39" s="102"/>
      <c r="X39" s="102"/>
      <c r="Y39" s="102"/>
      <c r="Z39" s="206"/>
      <c r="AA39" s="209"/>
      <c r="AB39" s="209"/>
      <c r="AC39" s="209"/>
      <c r="AD39" s="209"/>
      <c r="AE39" s="209"/>
      <c r="AF39" s="209"/>
      <c r="AG39" s="210"/>
    </row>
  </sheetData>
  <sheetProtection algorithmName="SHA-512" hashValue="ECHdTSIMSBEnTrHe6Bu01klwZQDUhSiT9dRLO4igYrTaE6wnuhF+fUzBH+2f0eqKU+RdsQZxKIQ+acUOaUuDjg==" saltValue="4+QMDA6QjhX1B3fNt6Rl1w==" spinCount="100000" sheet="1" formatCells="0" selectLockedCells="1"/>
  <mergeCells count="127">
    <mergeCell ref="AF4:AG4"/>
    <mergeCell ref="B6:L6"/>
    <mergeCell ref="A7:D8"/>
    <mergeCell ref="E7:K8"/>
    <mergeCell ref="L7:M8"/>
    <mergeCell ref="O7:Q8"/>
    <mergeCell ref="T7:AE8"/>
    <mergeCell ref="N2:S2"/>
    <mergeCell ref="AF2:AG2"/>
    <mergeCell ref="J3:M3"/>
    <mergeCell ref="O3:Q3"/>
    <mergeCell ref="S3:U3"/>
    <mergeCell ref="A4:J4"/>
    <mergeCell ref="K4:M4"/>
    <mergeCell ref="Q4:T4"/>
    <mergeCell ref="V4:X4"/>
    <mergeCell ref="Z4:AB4"/>
    <mergeCell ref="M12:M14"/>
    <mergeCell ref="O14:Q15"/>
    <mergeCell ref="R14:S15"/>
    <mergeCell ref="T14:AE15"/>
    <mergeCell ref="A15:C16"/>
    <mergeCell ref="D15:E16"/>
    <mergeCell ref="F15:G16"/>
    <mergeCell ref="H15:M16"/>
    <mergeCell ref="O9:Q10"/>
    <mergeCell ref="T9:AE10"/>
    <mergeCell ref="A10:M11"/>
    <mergeCell ref="N10:N11"/>
    <mergeCell ref="O11:Q12"/>
    <mergeCell ref="T11:AE12"/>
    <mergeCell ref="A12:C14"/>
    <mergeCell ref="D12:G14"/>
    <mergeCell ref="H12:H14"/>
    <mergeCell ref="I12:L14"/>
    <mergeCell ref="AA23:AG23"/>
    <mergeCell ref="A24:C24"/>
    <mergeCell ref="D24:N24"/>
    <mergeCell ref="O24:P24"/>
    <mergeCell ref="Q24:S24"/>
    <mergeCell ref="T24:W24"/>
    <mergeCell ref="Y24:Z24"/>
    <mergeCell ref="AA24:AF24"/>
    <mergeCell ref="A17:C18"/>
    <mergeCell ref="D17:M18"/>
    <mergeCell ref="A21:E22"/>
    <mergeCell ref="F21:AG22"/>
    <mergeCell ref="A23:C23"/>
    <mergeCell ref="D23:N23"/>
    <mergeCell ref="O23:P23"/>
    <mergeCell ref="Q23:S23"/>
    <mergeCell ref="T23:X23"/>
    <mergeCell ref="Y23:Z23"/>
    <mergeCell ref="AG26:AG27"/>
    <mergeCell ref="A28:C28"/>
    <mergeCell ref="D28:N28"/>
    <mergeCell ref="O28:P28"/>
    <mergeCell ref="Q28:S28"/>
    <mergeCell ref="T28:W28"/>
    <mergeCell ref="Y28:Z28"/>
    <mergeCell ref="AA28:AF28"/>
    <mergeCell ref="AA25:AF25"/>
    <mergeCell ref="A26:C27"/>
    <mergeCell ref="D26:N27"/>
    <mergeCell ref="O26:P27"/>
    <mergeCell ref="Q26:S27"/>
    <mergeCell ref="T26:W27"/>
    <mergeCell ref="X26:X27"/>
    <mergeCell ref="Y26:Z27"/>
    <mergeCell ref="AA26:AF27"/>
    <mergeCell ref="A25:C25"/>
    <mergeCell ref="D25:N25"/>
    <mergeCell ref="O25:P25"/>
    <mergeCell ref="Q25:S25"/>
    <mergeCell ref="T25:W25"/>
    <mergeCell ref="Y25:Z25"/>
    <mergeCell ref="AA29:AF29"/>
    <mergeCell ref="A30:C30"/>
    <mergeCell ref="D30:N30"/>
    <mergeCell ref="O30:P30"/>
    <mergeCell ref="Q30:S30"/>
    <mergeCell ref="T30:W30"/>
    <mergeCell ref="Y30:Z30"/>
    <mergeCell ref="AA30:AF30"/>
    <mergeCell ref="A29:C29"/>
    <mergeCell ref="D29:N29"/>
    <mergeCell ref="O29:P29"/>
    <mergeCell ref="Q29:S29"/>
    <mergeCell ref="T29:W29"/>
    <mergeCell ref="Y29:Z29"/>
    <mergeCell ref="AA31:AF31"/>
    <mergeCell ref="A32:C33"/>
    <mergeCell ref="D32:N33"/>
    <mergeCell ref="O32:P33"/>
    <mergeCell ref="Q32:S33"/>
    <mergeCell ref="T32:W33"/>
    <mergeCell ref="X32:X33"/>
    <mergeCell ref="Y32:Z33"/>
    <mergeCell ref="AA32:AF33"/>
    <mergeCell ref="A31:C31"/>
    <mergeCell ref="D31:N31"/>
    <mergeCell ref="O31:P31"/>
    <mergeCell ref="Q31:S31"/>
    <mergeCell ref="T31:W31"/>
    <mergeCell ref="Y31:Z31"/>
    <mergeCell ref="AG32:AG33"/>
    <mergeCell ref="A34:H36"/>
    <mergeCell ref="I34:N36"/>
    <mergeCell ref="O34:T36"/>
    <mergeCell ref="U34:Z35"/>
    <mergeCell ref="AA34:AF35"/>
    <mergeCell ref="AG34:AG35"/>
    <mergeCell ref="U36:Z37"/>
    <mergeCell ref="AA36:AF37"/>
    <mergeCell ref="AG36:AG37"/>
    <mergeCell ref="U38:Z39"/>
    <mergeCell ref="AA38:AF39"/>
    <mergeCell ref="AG38:AG39"/>
    <mergeCell ref="A39:H39"/>
    <mergeCell ref="O39:S39"/>
    <mergeCell ref="I38:M38"/>
    <mergeCell ref="I39:M39"/>
    <mergeCell ref="A37:H37"/>
    <mergeCell ref="O37:S37"/>
    <mergeCell ref="A38:H38"/>
    <mergeCell ref="O38:S38"/>
    <mergeCell ref="I37:M37"/>
  </mergeCells>
  <phoneticPr fontId="1"/>
  <dataValidations count="2">
    <dataValidation type="list" allowBlank="1" showInputMessage="1" sqref="D15:E16" xr:uid="{BE9EFF93-4418-4E2B-A508-B312B05121A7}">
      <formula1>"普通,当座"</formula1>
    </dataValidation>
    <dataValidation type="list" allowBlank="1" showInputMessage="1" showErrorMessage="1" sqref="Y24:Z33" xr:uid="{22422C5E-C3A9-465E-936E-EF7C78ACE3F4}">
      <formula1>$AI$21:$AI$23</formula1>
    </dataValidation>
  </dataValidations>
  <pageMargins left="1.5748031496062993" right="0.39370078740157483" top="0.39370078740157483" bottom="0.59055118110236227" header="0.19685039370078741" footer="0"/>
  <pageSetup paperSize="9" scale="89" orientation="landscape" verticalDpi="0" r:id="rId1"/>
  <headerFooter>
    <oddHeader>&amp;R&amp;"BIZ UDPゴシック,標準"&amp;14（正）</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3BC68-30E7-4FC9-8C25-ECBF159BCB67}">
  <dimension ref="A1:AI39"/>
  <sheetViews>
    <sheetView view="pageBreakPreview" zoomScaleNormal="100" zoomScaleSheetLayoutView="100" workbookViewId="0">
      <selection activeCell="Q4" sqref="Q4:T4"/>
    </sheetView>
  </sheetViews>
  <sheetFormatPr defaultColWidth="9" defaultRowHeight="13.5" x14ac:dyDescent="0.4"/>
  <cols>
    <col min="1" max="3" width="3.125" style="1" customWidth="1"/>
    <col min="4" max="4" width="2.5" style="1" customWidth="1"/>
    <col min="5" max="17" width="3.125" style="1" customWidth="1"/>
    <col min="18" max="18" width="1.875" style="1" customWidth="1"/>
    <col min="19" max="19" width="1.25" style="1" customWidth="1"/>
    <col min="20" max="31" width="3.125" style="1" customWidth="1"/>
    <col min="32" max="32" width="1.875" style="1" customWidth="1"/>
    <col min="33" max="33" width="3.125" style="1" customWidth="1"/>
    <col min="34" max="35" width="9" style="1" hidden="1" customWidth="1"/>
    <col min="36" max="16384" width="9" style="1"/>
  </cols>
  <sheetData>
    <row r="1" spans="1:33" ht="22.5" customHeight="1" x14ac:dyDescent="0.4">
      <c r="A1" s="34" t="s">
        <v>43</v>
      </c>
      <c r="B1" s="34"/>
      <c r="C1" s="34"/>
      <c r="D1" s="34"/>
      <c r="E1" s="34"/>
      <c r="F1" s="34"/>
      <c r="G1" s="34"/>
      <c r="H1" s="34"/>
      <c r="I1" s="34"/>
      <c r="J1" s="34"/>
      <c r="K1" s="34"/>
      <c r="L1" s="34"/>
      <c r="M1" s="34"/>
      <c r="N1" s="34"/>
      <c r="O1" s="35"/>
    </row>
    <row r="2" spans="1:33" ht="22.5" customHeight="1" thickBot="1" x14ac:dyDescent="0.45">
      <c r="A2" s="25"/>
      <c r="B2" s="25"/>
      <c r="C2" s="25"/>
      <c r="D2" s="25"/>
      <c r="E2" s="25"/>
      <c r="F2" s="25"/>
      <c r="G2" s="25"/>
      <c r="H2" s="25"/>
      <c r="I2" s="25"/>
      <c r="J2" s="25"/>
      <c r="K2" s="25"/>
      <c r="L2" s="25"/>
      <c r="M2" s="25"/>
      <c r="N2" s="229" t="s">
        <v>17</v>
      </c>
      <c r="O2" s="229"/>
      <c r="P2" s="229"/>
      <c r="Q2" s="229"/>
      <c r="R2" s="229"/>
      <c r="S2" s="229"/>
      <c r="T2" s="25"/>
      <c r="U2" s="25"/>
      <c r="V2" s="25"/>
      <c r="W2" s="25"/>
      <c r="X2" s="25"/>
      <c r="Y2" s="25"/>
      <c r="Z2" s="25"/>
      <c r="AA2" s="25"/>
      <c r="AB2" s="25"/>
      <c r="AC2" s="25"/>
      <c r="AD2" s="25"/>
      <c r="AE2" s="25"/>
      <c r="AF2" s="213"/>
      <c r="AG2" s="213"/>
    </row>
    <row r="3" spans="1:33" ht="18.75" customHeight="1" thickTop="1" x14ac:dyDescent="0.4">
      <c r="A3" s="32"/>
      <c r="B3" s="33"/>
      <c r="C3" s="33"/>
      <c r="D3" s="33"/>
      <c r="E3" s="33"/>
      <c r="F3" s="33"/>
      <c r="G3" s="33"/>
      <c r="H3" s="33"/>
      <c r="I3" s="33"/>
      <c r="J3" s="235">
        <v>2023</v>
      </c>
      <c r="K3" s="235"/>
      <c r="L3" s="235"/>
      <c r="M3" s="235"/>
      <c r="N3" s="2" t="s">
        <v>2</v>
      </c>
      <c r="O3" s="106">
        <v>10</v>
      </c>
      <c r="P3" s="106"/>
      <c r="Q3" s="106"/>
      <c r="R3" s="2" t="s">
        <v>3</v>
      </c>
      <c r="S3" s="106">
        <v>31</v>
      </c>
      <c r="T3" s="106"/>
      <c r="U3" s="106"/>
      <c r="V3" s="1" t="s">
        <v>4</v>
      </c>
      <c r="W3" s="32"/>
      <c r="X3" s="32"/>
      <c r="Y3" s="32"/>
      <c r="Z3" s="32"/>
      <c r="AA3" s="32"/>
      <c r="AB3" s="32"/>
      <c r="AC3" s="32"/>
      <c r="AD3" s="32"/>
      <c r="AE3" s="32"/>
      <c r="AF3" s="27"/>
      <c r="AG3" s="27"/>
    </row>
    <row r="4" spans="1:33" ht="15" customHeight="1" x14ac:dyDescent="0.15">
      <c r="A4" s="219" t="s">
        <v>15</v>
      </c>
      <c r="B4" s="219"/>
      <c r="C4" s="219"/>
      <c r="D4" s="219"/>
      <c r="E4" s="219"/>
      <c r="F4" s="219"/>
      <c r="G4" s="219"/>
      <c r="H4" s="219"/>
      <c r="I4" s="219"/>
      <c r="J4" s="219"/>
      <c r="K4" s="48" t="s">
        <v>16</v>
      </c>
      <c r="L4" s="48"/>
      <c r="M4" s="48"/>
      <c r="Q4" s="106"/>
      <c r="R4" s="106"/>
      <c r="S4" s="106"/>
      <c r="T4" s="106"/>
      <c r="U4" s="2"/>
      <c r="V4" s="106"/>
      <c r="W4" s="106"/>
      <c r="X4" s="106"/>
      <c r="Y4" s="2"/>
      <c r="Z4" s="106"/>
      <c r="AA4" s="106"/>
      <c r="AB4" s="106"/>
      <c r="AF4" s="234"/>
      <c r="AG4" s="234"/>
    </row>
    <row r="5" spans="1:33" ht="11.25" customHeight="1" x14ac:dyDescent="0.4">
      <c r="A5" s="2"/>
      <c r="B5" s="2"/>
      <c r="C5" s="2"/>
      <c r="D5" s="2"/>
      <c r="E5" s="2"/>
      <c r="F5" s="2"/>
      <c r="G5" s="2"/>
      <c r="H5" s="2"/>
      <c r="I5" s="2"/>
      <c r="J5" s="2"/>
      <c r="K5" s="2"/>
      <c r="L5" s="2"/>
      <c r="M5" s="2"/>
    </row>
    <row r="6" spans="1:33" ht="15" customHeight="1" thickBot="1" x14ac:dyDescent="0.45">
      <c r="A6" s="2"/>
      <c r="B6" s="87" t="s">
        <v>1</v>
      </c>
      <c r="C6" s="87"/>
      <c r="D6" s="87"/>
      <c r="E6" s="87"/>
      <c r="F6" s="87"/>
      <c r="G6" s="87"/>
      <c r="H6" s="87"/>
      <c r="I6" s="87"/>
      <c r="J6" s="87"/>
      <c r="K6" s="87"/>
      <c r="L6" s="87"/>
      <c r="M6" s="2"/>
    </row>
    <row r="7" spans="1:33" ht="15" customHeight="1" x14ac:dyDescent="0.4">
      <c r="A7" s="88" t="s">
        <v>0</v>
      </c>
      <c r="B7" s="89"/>
      <c r="C7" s="89"/>
      <c r="D7" s="90"/>
      <c r="E7" s="94">
        <f>AA38</f>
        <v>550000</v>
      </c>
      <c r="F7" s="95"/>
      <c r="G7" s="95"/>
      <c r="H7" s="95"/>
      <c r="I7" s="95"/>
      <c r="J7" s="95"/>
      <c r="K7" s="95"/>
      <c r="L7" s="230" t="s">
        <v>14</v>
      </c>
      <c r="M7" s="231"/>
      <c r="N7" s="3"/>
      <c r="O7" s="126" t="s">
        <v>5</v>
      </c>
      <c r="P7" s="126"/>
      <c r="Q7" s="126"/>
      <c r="R7" s="4"/>
      <c r="S7" s="4"/>
      <c r="T7" s="135"/>
      <c r="U7" s="135"/>
      <c r="V7" s="135"/>
      <c r="W7" s="135"/>
      <c r="X7" s="135"/>
      <c r="Y7" s="135"/>
      <c r="Z7" s="135"/>
      <c r="AA7" s="135"/>
      <c r="AB7" s="135"/>
      <c r="AC7" s="135"/>
      <c r="AD7" s="135"/>
      <c r="AE7" s="135"/>
    </row>
    <row r="8" spans="1:33" ht="15" customHeight="1" thickBot="1" x14ac:dyDescent="0.45">
      <c r="A8" s="91"/>
      <c r="B8" s="92"/>
      <c r="C8" s="92"/>
      <c r="D8" s="93"/>
      <c r="E8" s="96"/>
      <c r="F8" s="97"/>
      <c r="G8" s="97"/>
      <c r="H8" s="97"/>
      <c r="I8" s="97"/>
      <c r="J8" s="97"/>
      <c r="K8" s="97"/>
      <c r="L8" s="232"/>
      <c r="M8" s="233"/>
      <c r="N8" s="3"/>
      <c r="O8" s="126"/>
      <c r="P8" s="126"/>
      <c r="Q8" s="126"/>
      <c r="R8" s="4"/>
      <c r="S8" s="4"/>
      <c r="T8" s="135"/>
      <c r="U8" s="135"/>
      <c r="V8" s="135"/>
      <c r="W8" s="135"/>
      <c r="X8" s="135"/>
      <c r="Y8" s="135"/>
      <c r="Z8" s="135"/>
      <c r="AA8" s="135"/>
      <c r="AB8" s="135"/>
      <c r="AC8" s="135"/>
      <c r="AD8" s="135"/>
      <c r="AE8" s="135"/>
    </row>
    <row r="9" spans="1:33" ht="15" customHeight="1" thickBot="1" x14ac:dyDescent="0.45">
      <c r="O9" s="104" t="s">
        <v>36</v>
      </c>
      <c r="P9" s="104"/>
      <c r="Q9" s="104"/>
      <c r="R9" s="5"/>
      <c r="S9" s="5"/>
      <c r="T9" s="106"/>
      <c r="U9" s="106"/>
      <c r="V9" s="106"/>
      <c r="W9" s="106"/>
      <c r="X9" s="106"/>
      <c r="Y9" s="106"/>
      <c r="Z9" s="106"/>
      <c r="AA9" s="106"/>
      <c r="AB9" s="106"/>
      <c r="AC9" s="106"/>
      <c r="AD9" s="106"/>
      <c r="AE9" s="106"/>
      <c r="AF9" s="6"/>
    </row>
    <row r="10" spans="1:33" ht="15" customHeight="1" x14ac:dyDescent="0.4">
      <c r="A10" s="223" t="s">
        <v>24</v>
      </c>
      <c r="B10" s="224"/>
      <c r="C10" s="224"/>
      <c r="D10" s="224"/>
      <c r="E10" s="224"/>
      <c r="F10" s="224"/>
      <c r="G10" s="224"/>
      <c r="H10" s="224"/>
      <c r="I10" s="224"/>
      <c r="J10" s="224"/>
      <c r="K10" s="224"/>
      <c r="L10" s="224"/>
      <c r="M10" s="225"/>
      <c r="N10" s="87"/>
      <c r="O10" s="104"/>
      <c r="P10" s="104"/>
      <c r="Q10" s="104"/>
      <c r="R10" s="5"/>
      <c r="S10" s="5"/>
      <c r="T10" s="106"/>
      <c r="U10" s="106"/>
      <c r="V10" s="106"/>
      <c r="W10" s="106"/>
      <c r="X10" s="106"/>
      <c r="Y10" s="106"/>
      <c r="Z10" s="106"/>
      <c r="AA10" s="106"/>
      <c r="AB10" s="106"/>
      <c r="AC10" s="106"/>
      <c r="AD10" s="106"/>
      <c r="AE10" s="106"/>
      <c r="AF10" s="6"/>
    </row>
    <row r="11" spans="1:33" ht="11.25" customHeight="1" x14ac:dyDescent="0.4">
      <c r="A11" s="226"/>
      <c r="B11" s="227"/>
      <c r="C11" s="227"/>
      <c r="D11" s="227"/>
      <c r="E11" s="227"/>
      <c r="F11" s="227"/>
      <c r="G11" s="227"/>
      <c r="H11" s="227"/>
      <c r="I11" s="227"/>
      <c r="J11" s="227"/>
      <c r="K11" s="227"/>
      <c r="L11" s="227"/>
      <c r="M11" s="228"/>
      <c r="N11" s="87"/>
      <c r="O11" s="104" t="s">
        <v>28</v>
      </c>
      <c r="P11" s="104"/>
      <c r="Q11" s="104"/>
      <c r="R11" s="5"/>
      <c r="S11" s="5"/>
      <c r="T11" s="105"/>
      <c r="U11" s="105"/>
      <c r="V11" s="105"/>
      <c r="W11" s="105"/>
      <c r="X11" s="105"/>
      <c r="Y11" s="105"/>
      <c r="Z11" s="105"/>
      <c r="AA11" s="105"/>
      <c r="AB11" s="105"/>
      <c r="AC11" s="105"/>
      <c r="AD11" s="105"/>
      <c r="AE11" s="105"/>
      <c r="AF11" s="7"/>
    </row>
    <row r="12" spans="1:33" ht="11.25" customHeight="1" x14ac:dyDescent="0.4">
      <c r="A12" s="145" t="s">
        <v>9</v>
      </c>
      <c r="B12" s="146"/>
      <c r="C12" s="147"/>
      <c r="D12" s="154"/>
      <c r="E12" s="155"/>
      <c r="F12" s="155"/>
      <c r="G12" s="156"/>
      <c r="H12" s="162" t="s">
        <v>7</v>
      </c>
      <c r="I12" s="154"/>
      <c r="J12" s="155"/>
      <c r="K12" s="155"/>
      <c r="L12" s="156"/>
      <c r="M12" s="165" t="s">
        <v>8</v>
      </c>
      <c r="N12" s="9"/>
      <c r="O12" s="104"/>
      <c r="P12" s="104"/>
      <c r="Q12" s="104"/>
      <c r="R12" s="5"/>
      <c r="S12" s="5"/>
      <c r="T12" s="105"/>
      <c r="U12" s="105"/>
      <c r="V12" s="105"/>
      <c r="W12" s="105"/>
      <c r="X12" s="105"/>
      <c r="Y12" s="105"/>
      <c r="Z12" s="105"/>
      <c r="AA12" s="105"/>
      <c r="AB12" s="105"/>
      <c r="AC12" s="105"/>
      <c r="AD12" s="105"/>
      <c r="AE12" s="105"/>
      <c r="AF12" s="10"/>
    </row>
    <row r="13" spans="1:33" ht="11.25" customHeight="1" x14ac:dyDescent="0.4">
      <c r="A13" s="148"/>
      <c r="B13" s="149"/>
      <c r="C13" s="150"/>
      <c r="D13" s="157"/>
      <c r="E13" s="105"/>
      <c r="F13" s="105"/>
      <c r="G13" s="158"/>
      <c r="H13" s="163"/>
      <c r="I13" s="157"/>
      <c r="J13" s="105"/>
      <c r="K13" s="105"/>
      <c r="L13" s="158"/>
      <c r="M13" s="166"/>
      <c r="N13" s="9"/>
      <c r="O13" s="21"/>
      <c r="P13" s="21"/>
      <c r="U13" s="7"/>
      <c r="V13" s="7"/>
      <c r="W13" s="7"/>
      <c r="X13" s="7"/>
      <c r="Y13" s="7"/>
      <c r="Z13" s="7"/>
      <c r="AA13" s="7"/>
      <c r="AB13" s="7"/>
      <c r="AC13" s="7"/>
      <c r="AD13" s="7"/>
      <c r="AE13" s="7"/>
      <c r="AF13" s="10"/>
    </row>
    <row r="14" spans="1:33" ht="11.25" customHeight="1" x14ac:dyDescent="0.4">
      <c r="A14" s="151"/>
      <c r="B14" s="152"/>
      <c r="C14" s="153"/>
      <c r="D14" s="159"/>
      <c r="E14" s="160"/>
      <c r="F14" s="160"/>
      <c r="G14" s="161"/>
      <c r="H14" s="164"/>
      <c r="I14" s="159"/>
      <c r="J14" s="160"/>
      <c r="K14" s="160"/>
      <c r="L14" s="161"/>
      <c r="M14" s="167"/>
      <c r="N14" s="9"/>
      <c r="O14" s="104" t="s">
        <v>34</v>
      </c>
      <c r="P14" s="104"/>
      <c r="Q14" s="104"/>
      <c r="R14" s="127" t="s">
        <v>35</v>
      </c>
      <c r="S14" s="127"/>
      <c r="T14" s="128"/>
      <c r="U14" s="128"/>
      <c r="V14" s="128"/>
      <c r="W14" s="128"/>
      <c r="X14" s="128"/>
      <c r="Y14" s="128"/>
      <c r="Z14" s="128"/>
      <c r="AA14" s="128"/>
      <c r="AB14" s="128"/>
      <c r="AC14" s="128"/>
      <c r="AD14" s="128"/>
      <c r="AE14" s="128"/>
      <c r="AF14" s="11"/>
    </row>
    <row r="15" spans="1:33" ht="11.25" customHeight="1" x14ac:dyDescent="0.4">
      <c r="A15" s="168" t="s">
        <v>27</v>
      </c>
      <c r="B15" s="169"/>
      <c r="C15" s="170"/>
      <c r="D15" s="174"/>
      <c r="E15" s="175"/>
      <c r="F15" s="178" t="s">
        <v>33</v>
      </c>
      <c r="G15" s="179"/>
      <c r="H15" s="311"/>
      <c r="I15" s="312"/>
      <c r="J15" s="312"/>
      <c r="K15" s="312"/>
      <c r="L15" s="312"/>
      <c r="M15" s="313"/>
      <c r="N15" s="9"/>
      <c r="O15" s="104"/>
      <c r="P15" s="104"/>
      <c r="Q15" s="104"/>
      <c r="R15" s="127"/>
      <c r="S15" s="127"/>
      <c r="T15" s="128"/>
      <c r="U15" s="128"/>
      <c r="V15" s="128"/>
      <c r="W15" s="128"/>
      <c r="X15" s="128"/>
      <c r="Y15" s="128"/>
      <c r="Z15" s="128"/>
      <c r="AA15" s="128"/>
      <c r="AB15" s="128"/>
      <c r="AC15" s="128"/>
      <c r="AD15" s="128"/>
      <c r="AE15" s="128"/>
      <c r="AF15" s="11"/>
    </row>
    <row r="16" spans="1:33" ht="11.25" customHeight="1" x14ac:dyDescent="0.4">
      <c r="A16" s="171"/>
      <c r="B16" s="172"/>
      <c r="C16" s="173"/>
      <c r="D16" s="176"/>
      <c r="E16" s="177"/>
      <c r="F16" s="180"/>
      <c r="G16" s="181"/>
      <c r="H16" s="314"/>
      <c r="I16" s="315"/>
      <c r="J16" s="315"/>
      <c r="K16" s="315"/>
      <c r="L16" s="315"/>
      <c r="M16" s="316"/>
      <c r="N16" s="9"/>
      <c r="O16" s="21"/>
      <c r="P16" s="21"/>
      <c r="U16" s="12"/>
      <c r="V16" s="12"/>
      <c r="W16" s="12"/>
      <c r="X16" s="12"/>
      <c r="Y16" s="12"/>
      <c r="Z16" s="12"/>
      <c r="AA16" s="12"/>
      <c r="AB16" s="12"/>
      <c r="AC16" s="13"/>
      <c r="AD16" s="13"/>
      <c r="AE16" s="13"/>
    </row>
    <row r="17" spans="1:35" ht="11.25" customHeight="1" x14ac:dyDescent="0.4">
      <c r="A17" s="107" t="s">
        <v>25</v>
      </c>
      <c r="B17" s="108"/>
      <c r="C17" s="109"/>
      <c r="D17" s="113"/>
      <c r="E17" s="113"/>
      <c r="F17" s="113"/>
      <c r="G17" s="113"/>
      <c r="H17" s="113"/>
      <c r="I17" s="113"/>
      <c r="J17" s="113"/>
      <c r="K17" s="113"/>
      <c r="L17" s="113"/>
      <c r="M17" s="114"/>
      <c r="N17" s="9"/>
      <c r="O17" s="21"/>
      <c r="P17" s="21"/>
      <c r="U17" s="12"/>
      <c r="V17" s="12"/>
      <c r="W17" s="12"/>
      <c r="X17" s="12"/>
      <c r="Y17" s="12"/>
      <c r="Z17" s="12"/>
      <c r="AA17" s="12"/>
      <c r="AB17" s="12"/>
      <c r="AC17" s="13"/>
      <c r="AD17" s="13"/>
      <c r="AE17" s="13"/>
    </row>
    <row r="18" spans="1:35" ht="11.25" customHeight="1" thickBot="1" x14ac:dyDescent="0.45">
      <c r="A18" s="110"/>
      <c r="B18" s="111"/>
      <c r="C18" s="112"/>
      <c r="D18" s="115"/>
      <c r="E18" s="115"/>
      <c r="F18" s="115"/>
      <c r="G18" s="115"/>
      <c r="H18" s="115"/>
      <c r="I18" s="115"/>
      <c r="J18" s="115"/>
      <c r="K18" s="115"/>
      <c r="L18" s="115"/>
      <c r="M18" s="116"/>
      <c r="N18" s="9"/>
      <c r="O18" s="21"/>
      <c r="P18" s="21"/>
      <c r="U18" s="12"/>
      <c r="V18" s="12"/>
      <c r="W18" s="12"/>
      <c r="X18" s="12"/>
      <c r="Y18" s="12"/>
      <c r="Z18" s="12"/>
      <c r="AA18" s="12"/>
      <c r="AB18" s="12"/>
      <c r="AC18" s="13"/>
      <c r="AD18" s="13"/>
      <c r="AE18" s="13"/>
    </row>
    <row r="19" spans="1:35" ht="11.25" customHeight="1" x14ac:dyDescent="0.4">
      <c r="A19" s="24"/>
      <c r="E19" s="9"/>
      <c r="F19" s="9"/>
      <c r="G19" s="9"/>
      <c r="H19" s="9"/>
      <c r="I19" s="9"/>
      <c r="J19" s="9"/>
      <c r="K19" s="9"/>
      <c r="L19" s="9"/>
      <c r="M19" s="8"/>
      <c r="N19" s="9"/>
      <c r="O19" s="21"/>
      <c r="P19" s="21"/>
      <c r="U19" s="12"/>
      <c r="V19" s="12"/>
      <c r="W19" s="12"/>
      <c r="X19" s="12"/>
      <c r="Y19" s="12"/>
      <c r="Z19" s="12"/>
      <c r="AA19" s="12"/>
      <c r="AB19" s="12"/>
      <c r="AC19" s="13"/>
      <c r="AD19" s="13"/>
      <c r="AE19" s="13"/>
    </row>
    <row r="20" spans="1:35" ht="7.5" customHeight="1" thickBot="1" x14ac:dyDescent="0.45">
      <c r="A20" s="26"/>
      <c r="B20" s="27"/>
      <c r="C20" s="27"/>
      <c r="D20" s="27"/>
      <c r="E20" s="27"/>
      <c r="F20" s="27"/>
      <c r="G20" s="27"/>
      <c r="H20" s="27"/>
      <c r="I20" s="27"/>
      <c r="J20" s="27"/>
      <c r="K20" s="27"/>
      <c r="L20" s="27"/>
      <c r="M20" s="27"/>
      <c r="N20" s="27"/>
      <c r="O20" s="27"/>
      <c r="P20" s="27"/>
      <c r="Q20" s="27"/>
      <c r="R20" s="27"/>
      <c r="S20" s="27"/>
      <c r="T20" s="28"/>
      <c r="U20" s="28"/>
      <c r="V20" s="28"/>
      <c r="W20" s="28"/>
      <c r="X20" s="28"/>
      <c r="Y20" s="28"/>
      <c r="Z20" s="28"/>
      <c r="AA20" s="28"/>
      <c r="AB20" s="28"/>
      <c r="AC20" s="29"/>
      <c r="AD20" s="29"/>
      <c r="AE20" s="29"/>
      <c r="AF20" s="30"/>
      <c r="AG20" s="31"/>
    </row>
    <row r="21" spans="1:35" ht="18.75" customHeight="1" x14ac:dyDescent="0.4">
      <c r="A21" s="98" t="s">
        <v>6</v>
      </c>
      <c r="B21" s="99"/>
      <c r="C21" s="99"/>
      <c r="D21" s="99"/>
      <c r="E21" s="100"/>
      <c r="F21" s="214" t="s">
        <v>40</v>
      </c>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6"/>
      <c r="AI21" s="14">
        <v>0.1</v>
      </c>
    </row>
    <row r="22" spans="1:35" ht="18.75" customHeight="1" thickBot="1" x14ac:dyDescent="0.45">
      <c r="A22" s="101"/>
      <c r="B22" s="102"/>
      <c r="C22" s="102"/>
      <c r="D22" s="102"/>
      <c r="E22" s="103"/>
      <c r="F22" s="217"/>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218"/>
      <c r="AI22" s="14">
        <v>0.08</v>
      </c>
    </row>
    <row r="23" spans="1:35" ht="18.75" customHeight="1" x14ac:dyDescent="0.4">
      <c r="A23" s="188" t="s">
        <v>10</v>
      </c>
      <c r="B23" s="130"/>
      <c r="C23" s="131"/>
      <c r="D23" s="129" t="s">
        <v>11</v>
      </c>
      <c r="E23" s="130"/>
      <c r="F23" s="130"/>
      <c r="G23" s="130"/>
      <c r="H23" s="130"/>
      <c r="I23" s="130"/>
      <c r="J23" s="130"/>
      <c r="K23" s="130"/>
      <c r="L23" s="130"/>
      <c r="M23" s="130"/>
      <c r="N23" s="131"/>
      <c r="O23" s="129" t="s">
        <v>12</v>
      </c>
      <c r="P23" s="131"/>
      <c r="Q23" s="129" t="s">
        <v>19</v>
      </c>
      <c r="R23" s="130"/>
      <c r="S23" s="131"/>
      <c r="T23" s="130" t="s">
        <v>13</v>
      </c>
      <c r="U23" s="130"/>
      <c r="V23" s="130"/>
      <c r="W23" s="130"/>
      <c r="X23" s="131"/>
      <c r="Y23" s="129" t="s">
        <v>20</v>
      </c>
      <c r="Z23" s="131"/>
      <c r="AA23" s="129" t="s">
        <v>30</v>
      </c>
      <c r="AB23" s="130"/>
      <c r="AC23" s="130"/>
      <c r="AD23" s="130"/>
      <c r="AE23" s="130"/>
      <c r="AF23" s="130"/>
      <c r="AG23" s="220"/>
      <c r="AI23" s="15" t="s">
        <v>26</v>
      </c>
    </row>
    <row r="24" spans="1:35" ht="18.75" customHeight="1" x14ac:dyDescent="0.4">
      <c r="A24" s="53"/>
      <c r="B24" s="54"/>
      <c r="C24" s="54"/>
      <c r="D24" s="59"/>
      <c r="E24" s="60"/>
      <c r="F24" s="60"/>
      <c r="G24" s="60"/>
      <c r="H24" s="60"/>
      <c r="I24" s="60"/>
      <c r="J24" s="60"/>
      <c r="K24" s="60"/>
      <c r="L24" s="60"/>
      <c r="M24" s="60"/>
      <c r="N24" s="61"/>
      <c r="O24" s="55"/>
      <c r="P24" s="56"/>
      <c r="Q24" s="55"/>
      <c r="R24" s="132"/>
      <c r="S24" s="56"/>
      <c r="T24" s="133"/>
      <c r="U24" s="133"/>
      <c r="V24" s="133"/>
      <c r="W24" s="133"/>
      <c r="X24" s="16" t="s">
        <v>14</v>
      </c>
      <c r="Y24" s="57"/>
      <c r="Z24" s="58"/>
      <c r="AA24" s="221" t="str">
        <f>IF($T24="","",$T24*$O24)</f>
        <v/>
      </c>
      <c r="AB24" s="222"/>
      <c r="AC24" s="222"/>
      <c r="AD24" s="222"/>
      <c r="AE24" s="222"/>
      <c r="AF24" s="222"/>
      <c r="AG24" s="17" t="s">
        <v>14</v>
      </c>
      <c r="AI24" s="14"/>
    </row>
    <row r="25" spans="1:35" ht="18.75" customHeight="1" x14ac:dyDescent="0.4">
      <c r="A25" s="53"/>
      <c r="B25" s="54"/>
      <c r="C25" s="54"/>
      <c r="D25" s="40"/>
      <c r="E25" s="41"/>
      <c r="F25" s="41"/>
      <c r="G25" s="41"/>
      <c r="H25" s="41"/>
      <c r="I25" s="41"/>
      <c r="J25" s="41"/>
      <c r="K25" s="41"/>
      <c r="L25" s="41"/>
      <c r="M25" s="41"/>
      <c r="N25" s="42"/>
      <c r="O25" s="55"/>
      <c r="P25" s="56"/>
      <c r="Q25" s="55"/>
      <c r="R25" s="132"/>
      <c r="S25" s="56"/>
      <c r="T25" s="46"/>
      <c r="U25" s="47"/>
      <c r="V25" s="47"/>
      <c r="W25" s="47"/>
      <c r="X25" s="16" t="str">
        <f>IF(T25="","","円")</f>
        <v/>
      </c>
      <c r="Y25" s="57"/>
      <c r="Z25" s="58"/>
      <c r="AA25" s="134" t="str">
        <f t="shared" ref="AA25:AA32" si="0">IF($T25="","",$T25*$O25)</f>
        <v/>
      </c>
      <c r="AB25" s="52"/>
      <c r="AC25" s="52"/>
      <c r="AD25" s="52"/>
      <c r="AE25" s="52"/>
      <c r="AF25" s="52"/>
      <c r="AG25" s="17" t="str">
        <f>IF(AA25="","","円")</f>
        <v/>
      </c>
      <c r="AI25" s="15"/>
    </row>
    <row r="26" spans="1:35" ht="11.25" customHeight="1" x14ac:dyDescent="0.4">
      <c r="A26" s="64"/>
      <c r="B26" s="65"/>
      <c r="C26" s="66"/>
      <c r="D26" s="70"/>
      <c r="E26" s="71"/>
      <c r="F26" s="71"/>
      <c r="G26" s="71"/>
      <c r="H26" s="71"/>
      <c r="I26" s="71"/>
      <c r="J26" s="71"/>
      <c r="K26" s="71"/>
      <c r="L26" s="71"/>
      <c r="M26" s="71"/>
      <c r="N26" s="72"/>
      <c r="O26" s="76"/>
      <c r="P26" s="77"/>
      <c r="Q26" s="43"/>
      <c r="R26" s="45"/>
      <c r="S26" s="44"/>
      <c r="T26" s="122"/>
      <c r="U26" s="123"/>
      <c r="V26" s="123"/>
      <c r="W26" s="123"/>
      <c r="X26" s="136" t="str">
        <f>IF(T26="","","円")</f>
        <v/>
      </c>
      <c r="Y26" s="62"/>
      <c r="Z26" s="63"/>
      <c r="AA26" s="134" t="str">
        <f t="shared" si="0"/>
        <v/>
      </c>
      <c r="AB26" s="52"/>
      <c r="AC26" s="52"/>
      <c r="AD26" s="52"/>
      <c r="AE26" s="52"/>
      <c r="AF26" s="52"/>
      <c r="AG26" s="50" t="str">
        <f>IF(AA26="","","円")</f>
        <v/>
      </c>
      <c r="AI26" s="14"/>
    </row>
    <row r="27" spans="1:35" ht="7.5" customHeight="1" x14ac:dyDescent="0.4">
      <c r="A27" s="82"/>
      <c r="B27" s="83"/>
      <c r="C27" s="84"/>
      <c r="D27" s="59"/>
      <c r="E27" s="60"/>
      <c r="F27" s="60"/>
      <c r="G27" s="60"/>
      <c r="H27" s="60"/>
      <c r="I27" s="60"/>
      <c r="J27" s="60"/>
      <c r="K27" s="60"/>
      <c r="L27" s="60"/>
      <c r="M27" s="60"/>
      <c r="N27" s="61"/>
      <c r="O27" s="55"/>
      <c r="P27" s="56"/>
      <c r="Q27" s="43"/>
      <c r="R27" s="45"/>
      <c r="S27" s="44"/>
      <c r="T27" s="138"/>
      <c r="U27" s="133"/>
      <c r="V27" s="133"/>
      <c r="W27" s="133"/>
      <c r="X27" s="137"/>
      <c r="Y27" s="57"/>
      <c r="Z27" s="58"/>
      <c r="AA27" s="134"/>
      <c r="AB27" s="52"/>
      <c r="AC27" s="52"/>
      <c r="AD27" s="52"/>
      <c r="AE27" s="52"/>
      <c r="AF27" s="52"/>
      <c r="AG27" s="50"/>
      <c r="AI27" s="14"/>
    </row>
    <row r="28" spans="1:35" ht="18.75" customHeight="1" x14ac:dyDescent="0.4">
      <c r="A28" s="38">
        <v>45230</v>
      </c>
      <c r="B28" s="39"/>
      <c r="C28" s="39"/>
      <c r="D28" s="40" t="s">
        <v>42</v>
      </c>
      <c r="E28" s="41"/>
      <c r="F28" s="41"/>
      <c r="G28" s="41"/>
      <c r="H28" s="41"/>
      <c r="I28" s="41"/>
      <c r="J28" s="41"/>
      <c r="K28" s="41"/>
      <c r="L28" s="41"/>
      <c r="M28" s="41"/>
      <c r="N28" s="42"/>
      <c r="O28" s="43">
        <v>1</v>
      </c>
      <c r="P28" s="44"/>
      <c r="Q28" s="43" t="s">
        <v>39</v>
      </c>
      <c r="R28" s="45"/>
      <c r="S28" s="44"/>
      <c r="T28" s="46">
        <v>500000</v>
      </c>
      <c r="U28" s="47"/>
      <c r="V28" s="47"/>
      <c r="W28" s="47"/>
      <c r="X28" s="18" t="str">
        <f>IF(T28="","","円")</f>
        <v>円</v>
      </c>
      <c r="Y28" s="36">
        <v>0.1</v>
      </c>
      <c r="Z28" s="37"/>
      <c r="AA28" s="134">
        <f t="shared" si="0"/>
        <v>500000</v>
      </c>
      <c r="AB28" s="52"/>
      <c r="AC28" s="52"/>
      <c r="AD28" s="52"/>
      <c r="AE28" s="52"/>
      <c r="AF28" s="52"/>
      <c r="AG28" s="19" t="str">
        <f>IF(AA28="","","円")</f>
        <v>円</v>
      </c>
      <c r="AI28" s="14"/>
    </row>
    <row r="29" spans="1:35" ht="18.75" customHeight="1" x14ac:dyDescent="0.4">
      <c r="A29" s="38"/>
      <c r="B29" s="39"/>
      <c r="C29" s="39"/>
      <c r="D29" s="40"/>
      <c r="E29" s="41"/>
      <c r="F29" s="41"/>
      <c r="G29" s="41"/>
      <c r="H29" s="41"/>
      <c r="I29" s="41"/>
      <c r="J29" s="41"/>
      <c r="K29" s="41"/>
      <c r="L29" s="41"/>
      <c r="M29" s="41"/>
      <c r="N29" s="42"/>
      <c r="O29" s="43"/>
      <c r="P29" s="44"/>
      <c r="Q29" s="43"/>
      <c r="R29" s="45"/>
      <c r="S29" s="44"/>
      <c r="T29" s="46"/>
      <c r="U29" s="47"/>
      <c r="V29" s="47"/>
      <c r="W29" s="47"/>
      <c r="X29" s="18" t="str">
        <f>IF(T29="","","円")</f>
        <v/>
      </c>
      <c r="Y29" s="36"/>
      <c r="Z29" s="37"/>
      <c r="AA29" s="134" t="str">
        <f t="shared" si="0"/>
        <v/>
      </c>
      <c r="AB29" s="52"/>
      <c r="AC29" s="52"/>
      <c r="AD29" s="52"/>
      <c r="AE29" s="52"/>
      <c r="AF29" s="52"/>
      <c r="AG29" s="19" t="str">
        <f>IF(AA29="","","円")</f>
        <v/>
      </c>
      <c r="AI29" s="15"/>
    </row>
    <row r="30" spans="1:35" ht="18.75" customHeight="1" x14ac:dyDescent="0.4">
      <c r="A30" s="38"/>
      <c r="B30" s="39"/>
      <c r="C30" s="39"/>
      <c r="D30" s="40"/>
      <c r="E30" s="41"/>
      <c r="F30" s="41"/>
      <c r="G30" s="41"/>
      <c r="H30" s="41"/>
      <c r="I30" s="41"/>
      <c r="J30" s="41"/>
      <c r="K30" s="41"/>
      <c r="L30" s="41"/>
      <c r="M30" s="41"/>
      <c r="N30" s="42"/>
      <c r="O30" s="43"/>
      <c r="P30" s="44"/>
      <c r="Q30" s="43"/>
      <c r="R30" s="45"/>
      <c r="S30" s="44"/>
      <c r="T30" s="46"/>
      <c r="U30" s="47"/>
      <c r="V30" s="47"/>
      <c r="W30" s="47"/>
      <c r="X30" s="18" t="str">
        <f>IF(T30="","","円")</f>
        <v/>
      </c>
      <c r="Y30" s="36"/>
      <c r="Z30" s="37"/>
      <c r="AA30" s="134" t="str">
        <f t="shared" si="0"/>
        <v/>
      </c>
      <c r="AB30" s="52"/>
      <c r="AC30" s="52"/>
      <c r="AD30" s="52"/>
      <c r="AE30" s="52"/>
      <c r="AF30" s="52"/>
      <c r="AG30" s="19" t="str">
        <f>IF(AA30="","","円")</f>
        <v/>
      </c>
    </row>
    <row r="31" spans="1:35" ht="18.75" customHeight="1" x14ac:dyDescent="0.4">
      <c r="A31" s="38"/>
      <c r="B31" s="39"/>
      <c r="C31" s="39"/>
      <c r="D31" s="40"/>
      <c r="E31" s="41"/>
      <c r="F31" s="41"/>
      <c r="G31" s="41"/>
      <c r="H31" s="41"/>
      <c r="I31" s="41"/>
      <c r="J31" s="41"/>
      <c r="K31" s="41"/>
      <c r="L31" s="41"/>
      <c r="M31" s="41"/>
      <c r="N31" s="42"/>
      <c r="O31" s="43"/>
      <c r="P31" s="44"/>
      <c r="Q31" s="43"/>
      <c r="R31" s="45"/>
      <c r="S31" s="44"/>
      <c r="T31" s="46"/>
      <c r="U31" s="47"/>
      <c r="V31" s="47"/>
      <c r="W31" s="47"/>
      <c r="X31" s="18" t="str">
        <f>IF(T31="","","円")</f>
        <v/>
      </c>
      <c r="Y31" s="36"/>
      <c r="Z31" s="37"/>
      <c r="AA31" s="134" t="str">
        <f t="shared" si="0"/>
        <v/>
      </c>
      <c r="AB31" s="52"/>
      <c r="AC31" s="52"/>
      <c r="AD31" s="52"/>
      <c r="AE31" s="52"/>
      <c r="AF31" s="52"/>
      <c r="AG31" s="19" t="str">
        <f>IF(AA31="","","円")</f>
        <v/>
      </c>
    </row>
    <row r="32" spans="1:35" ht="7.5" customHeight="1" x14ac:dyDescent="0.4">
      <c r="A32" s="64"/>
      <c r="B32" s="65"/>
      <c r="C32" s="66"/>
      <c r="D32" s="70"/>
      <c r="E32" s="71"/>
      <c r="F32" s="71"/>
      <c r="G32" s="71"/>
      <c r="H32" s="71"/>
      <c r="I32" s="71"/>
      <c r="J32" s="71"/>
      <c r="K32" s="71"/>
      <c r="L32" s="71"/>
      <c r="M32" s="71"/>
      <c r="N32" s="72"/>
      <c r="O32" s="76"/>
      <c r="P32" s="77"/>
      <c r="Q32" s="43"/>
      <c r="R32" s="45"/>
      <c r="S32" s="44"/>
      <c r="T32" s="122"/>
      <c r="U32" s="123"/>
      <c r="V32" s="123"/>
      <c r="W32" s="123"/>
      <c r="X32" s="117" t="str">
        <f>IF(T32="","","円")</f>
        <v/>
      </c>
      <c r="Y32" s="62"/>
      <c r="Z32" s="63"/>
      <c r="AA32" s="134" t="str">
        <f t="shared" si="0"/>
        <v/>
      </c>
      <c r="AB32" s="52"/>
      <c r="AC32" s="52"/>
      <c r="AD32" s="52"/>
      <c r="AE32" s="52"/>
      <c r="AF32" s="52"/>
      <c r="AG32" s="50" t="str">
        <f>IF(AA32="","","円")</f>
        <v/>
      </c>
    </row>
    <row r="33" spans="1:33" ht="11.25" customHeight="1" thickBot="1" x14ac:dyDescent="0.45">
      <c r="A33" s="67"/>
      <c r="B33" s="68"/>
      <c r="C33" s="69"/>
      <c r="D33" s="73"/>
      <c r="E33" s="74"/>
      <c r="F33" s="74"/>
      <c r="G33" s="74"/>
      <c r="H33" s="74"/>
      <c r="I33" s="74"/>
      <c r="J33" s="74"/>
      <c r="K33" s="74"/>
      <c r="L33" s="74"/>
      <c r="M33" s="74"/>
      <c r="N33" s="75"/>
      <c r="O33" s="78"/>
      <c r="P33" s="79"/>
      <c r="Q33" s="119"/>
      <c r="R33" s="120"/>
      <c r="S33" s="121"/>
      <c r="T33" s="124"/>
      <c r="U33" s="125"/>
      <c r="V33" s="125"/>
      <c r="W33" s="125"/>
      <c r="X33" s="118" t="str">
        <f t="shared" ref="X33" si="1">IF(T33="","","円")</f>
        <v/>
      </c>
      <c r="Y33" s="80"/>
      <c r="Z33" s="81"/>
      <c r="AA33" s="212"/>
      <c r="AB33" s="209"/>
      <c r="AC33" s="209"/>
      <c r="AD33" s="209"/>
      <c r="AE33" s="209"/>
      <c r="AF33" s="209"/>
      <c r="AG33" s="210"/>
    </row>
    <row r="34" spans="1:33" ht="15" customHeight="1" x14ac:dyDescent="0.4">
      <c r="A34" s="98" t="s">
        <v>21</v>
      </c>
      <c r="B34" s="99"/>
      <c r="C34" s="99"/>
      <c r="D34" s="99"/>
      <c r="E34" s="99"/>
      <c r="F34" s="99"/>
      <c r="G34" s="99"/>
      <c r="H34" s="189"/>
      <c r="I34" s="195" t="s">
        <v>37</v>
      </c>
      <c r="J34" s="99"/>
      <c r="K34" s="99"/>
      <c r="L34" s="99"/>
      <c r="M34" s="99"/>
      <c r="N34" s="189"/>
      <c r="O34" s="195" t="s">
        <v>38</v>
      </c>
      <c r="P34" s="99"/>
      <c r="Q34" s="99"/>
      <c r="R34" s="99"/>
      <c r="S34" s="99"/>
      <c r="T34" s="204"/>
      <c r="U34" s="203" t="s">
        <v>31</v>
      </c>
      <c r="V34" s="99"/>
      <c r="W34" s="99"/>
      <c r="X34" s="99"/>
      <c r="Y34" s="99"/>
      <c r="Z34" s="204"/>
      <c r="AA34" s="51">
        <f>IF(SUM(AA24:AF33)=0,"",SUM(AA24:AF33))</f>
        <v>500000</v>
      </c>
      <c r="AB34" s="51"/>
      <c r="AC34" s="51"/>
      <c r="AD34" s="51"/>
      <c r="AE34" s="51"/>
      <c r="AF34" s="51"/>
      <c r="AG34" s="49" t="s">
        <v>14</v>
      </c>
    </row>
    <row r="35" spans="1:33" ht="15" customHeight="1" x14ac:dyDescent="0.4">
      <c r="A35" s="190"/>
      <c r="B35" s="87"/>
      <c r="C35" s="87"/>
      <c r="D35" s="87"/>
      <c r="E35" s="87"/>
      <c r="F35" s="87"/>
      <c r="G35" s="87"/>
      <c r="H35" s="191"/>
      <c r="I35" s="196"/>
      <c r="J35" s="87"/>
      <c r="K35" s="87"/>
      <c r="L35" s="87"/>
      <c r="M35" s="87"/>
      <c r="N35" s="191"/>
      <c r="O35" s="196"/>
      <c r="P35" s="87"/>
      <c r="Q35" s="87"/>
      <c r="R35" s="87"/>
      <c r="S35" s="87"/>
      <c r="T35" s="211"/>
      <c r="U35" s="201"/>
      <c r="V35" s="193"/>
      <c r="W35" s="193"/>
      <c r="X35" s="193"/>
      <c r="Y35" s="193"/>
      <c r="Z35" s="202"/>
      <c r="AA35" s="52"/>
      <c r="AB35" s="52"/>
      <c r="AC35" s="52"/>
      <c r="AD35" s="52"/>
      <c r="AE35" s="52"/>
      <c r="AF35" s="52"/>
      <c r="AG35" s="50"/>
    </row>
    <row r="36" spans="1:33" ht="15" customHeight="1" x14ac:dyDescent="0.4">
      <c r="A36" s="192"/>
      <c r="B36" s="193"/>
      <c r="C36" s="193"/>
      <c r="D36" s="193"/>
      <c r="E36" s="193"/>
      <c r="F36" s="193"/>
      <c r="G36" s="193"/>
      <c r="H36" s="194"/>
      <c r="I36" s="197"/>
      <c r="J36" s="193"/>
      <c r="K36" s="193"/>
      <c r="L36" s="193"/>
      <c r="M36" s="193"/>
      <c r="N36" s="194"/>
      <c r="O36" s="197"/>
      <c r="P36" s="193"/>
      <c r="Q36" s="193"/>
      <c r="R36" s="193"/>
      <c r="S36" s="193"/>
      <c r="T36" s="202"/>
      <c r="U36" s="198" t="s">
        <v>18</v>
      </c>
      <c r="V36" s="199"/>
      <c r="W36" s="199"/>
      <c r="X36" s="199"/>
      <c r="Y36" s="199"/>
      <c r="Z36" s="200"/>
      <c r="AA36" s="52">
        <f>IF(AND($O37="",$O38=""),"",$O37+$O38)</f>
        <v>50000</v>
      </c>
      <c r="AB36" s="52"/>
      <c r="AC36" s="52"/>
      <c r="AD36" s="52"/>
      <c r="AE36" s="52"/>
      <c r="AF36" s="52"/>
      <c r="AG36" s="50" t="s">
        <v>14</v>
      </c>
    </row>
    <row r="37" spans="1:33" ht="15" customHeight="1" x14ac:dyDescent="0.4">
      <c r="A37" s="139" t="s">
        <v>22</v>
      </c>
      <c r="B37" s="140"/>
      <c r="C37" s="140"/>
      <c r="D37" s="140"/>
      <c r="E37" s="140"/>
      <c r="F37" s="140"/>
      <c r="G37" s="140"/>
      <c r="H37" s="141"/>
      <c r="I37" s="85">
        <f>IF(SUM($AA$24:$AF$33)=0,"",SUMIF($Y$24:$Z$33,$AI21,$AA$24:$AF$33))</f>
        <v>500000</v>
      </c>
      <c r="J37" s="86"/>
      <c r="K37" s="86"/>
      <c r="L37" s="86"/>
      <c r="M37" s="86"/>
      <c r="N37" s="22" t="str">
        <f t="shared" ref="N37:N39" si="2">IF(I37="","","円")</f>
        <v>円</v>
      </c>
      <c r="O37" s="86">
        <f>IF(SUM($AA$24:$AD$33)=0,"",SUMIF($Y$24:$Z$33,$AI21,$AA$24:$AD$33)*0.1)</f>
        <v>50000</v>
      </c>
      <c r="P37" s="86"/>
      <c r="Q37" s="86"/>
      <c r="R37" s="86"/>
      <c r="S37" s="86"/>
      <c r="T37" s="18" t="str">
        <f>IF(O37="","","円")</f>
        <v>円</v>
      </c>
      <c r="U37" s="201"/>
      <c r="V37" s="193"/>
      <c r="W37" s="193"/>
      <c r="X37" s="193"/>
      <c r="Y37" s="193"/>
      <c r="Z37" s="202"/>
      <c r="AA37" s="52"/>
      <c r="AB37" s="52"/>
      <c r="AC37" s="52"/>
      <c r="AD37" s="52"/>
      <c r="AE37" s="52"/>
      <c r="AF37" s="52"/>
      <c r="AG37" s="50"/>
    </row>
    <row r="38" spans="1:33" ht="15" customHeight="1" x14ac:dyDescent="0.4">
      <c r="A38" s="139" t="s">
        <v>23</v>
      </c>
      <c r="B38" s="140"/>
      <c r="C38" s="140"/>
      <c r="D38" s="140"/>
      <c r="E38" s="140"/>
      <c r="F38" s="140"/>
      <c r="G38" s="140"/>
      <c r="H38" s="141"/>
      <c r="I38" s="85">
        <f>IF(SUM($AA$24:$AF$33)=0,"",SUMIF($Y$24:$Z$33,$AI22,$AA$24:$AF$33))</f>
        <v>0</v>
      </c>
      <c r="J38" s="86"/>
      <c r="K38" s="86"/>
      <c r="L38" s="86"/>
      <c r="M38" s="86"/>
      <c r="N38" s="22" t="str">
        <f t="shared" si="2"/>
        <v>円</v>
      </c>
      <c r="O38" s="86">
        <f>IF(SUM($AA$24:$AD$33)=0,"",SUMIF($Y$24:$Z$33,$AI22,$AA$24:$AD$33)*0.08)</f>
        <v>0</v>
      </c>
      <c r="P38" s="86"/>
      <c r="Q38" s="86"/>
      <c r="R38" s="86"/>
      <c r="S38" s="86"/>
      <c r="T38" s="18" t="str">
        <f>IF(O38="","","円")</f>
        <v>円</v>
      </c>
      <c r="U38" s="198" t="s">
        <v>32</v>
      </c>
      <c r="V38" s="199"/>
      <c r="W38" s="199"/>
      <c r="X38" s="199"/>
      <c r="Y38" s="199"/>
      <c r="Z38" s="200"/>
      <c r="AA38" s="52">
        <f>IF(AA34="","",AA34+AA36)</f>
        <v>550000</v>
      </c>
      <c r="AB38" s="52"/>
      <c r="AC38" s="52"/>
      <c r="AD38" s="52"/>
      <c r="AE38" s="52"/>
      <c r="AF38" s="52"/>
      <c r="AG38" s="50" t="s">
        <v>14</v>
      </c>
    </row>
    <row r="39" spans="1:33" ht="15" customHeight="1" thickBot="1" x14ac:dyDescent="0.45">
      <c r="A39" s="142" t="s">
        <v>29</v>
      </c>
      <c r="B39" s="143"/>
      <c r="C39" s="143"/>
      <c r="D39" s="143"/>
      <c r="E39" s="143"/>
      <c r="F39" s="143"/>
      <c r="G39" s="143"/>
      <c r="H39" s="144"/>
      <c r="I39" s="207">
        <f>IF(SUM($AA$24:$AF$33)=0,"",SUMIF($Y$24:$Z$33,$AI23,$AA$24:$AF$33))</f>
        <v>0</v>
      </c>
      <c r="J39" s="208"/>
      <c r="K39" s="208"/>
      <c r="L39" s="208"/>
      <c r="M39" s="208"/>
      <c r="N39" s="23" t="str">
        <f t="shared" si="2"/>
        <v>円</v>
      </c>
      <c r="O39" s="208">
        <f>IF(SUM($AA$24:$AD$33)=0,"",SUMIF($Y$24:$Z$33,$AI23,$AA$24:$AD$33)*0)</f>
        <v>0</v>
      </c>
      <c r="P39" s="208"/>
      <c r="Q39" s="208"/>
      <c r="R39" s="208"/>
      <c r="S39" s="208"/>
      <c r="T39" s="20" t="str">
        <f>IF(O39="","","円")</f>
        <v>円</v>
      </c>
      <c r="U39" s="205"/>
      <c r="V39" s="102"/>
      <c r="W39" s="102"/>
      <c r="X39" s="102"/>
      <c r="Y39" s="102"/>
      <c r="Z39" s="206"/>
      <c r="AA39" s="209"/>
      <c r="AB39" s="209"/>
      <c r="AC39" s="209"/>
      <c r="AD39" s="209"/>
      <c r="AE39" s="209"/>
      <c r="AF39" s="209"/>
      <c r="AG39" s="210"/>
    </row>
  </sheetData>
  <sheetProtection algorithmName="SHA-512" hashValue="6VTY7i2v/hy4oN18ADtN3WxlcDvIFi3WvnQzv0UDzD4mOdIUxeZgx3ul5fS/CqNEgbNF55jDrj9/piYKfsbIvQ==" saltValue="xOvBEHKVjbm5gm9F0Gkz/w==" spinCount="100000" sheet="1" formatCells="0" selectLockedCells="1"/>
  <mergeCells count="127">
    <mergeCell ref="AF4:AG4"/>
    <mergeCell ref="B6:L6"/>
    <mergeCell ref="A7:D8"/>
    <mergeCell ref="E7:K8"/>
    <mergeCell ref="L7:M8"/>
    <mergeCell ref="O7:Q8"/>
    <mergeCell ref="T7:AE8"/>
    <mergeCell ref="N2:S2"/>
    <mergeCell ref="AF2:AG2"/>
    <mergeCell ref="J3:M3"/>
    <mergeCell ref="O3:Q3"/>
    <mergeCell ref="S3:U3"/>
    <mergeCell ref="A4:J4"/>
    <mergeCell ref="K4:M4"/>
    <mergeCell ref="Q4:T4"/>
    <mergeCell ref="V4:X4"/>
    <mergeCell ref="Z4:AB4"/>
    <mergeCell ref="M12:M14"/>
    <mergeCell ref="O14:Q15"/>
    <mergeCell ref="R14:S15"/>
    <mergeCell ref="T14:AE15"/>
    <mergeCell ref="A15:C16"/>
    <mergeCell ref="D15:E16"/>
    <mergeCell ref="F15:G16"/>
    <mergeCell ref="H15:M16"/>
    <mergeCell ref="O9:Q10"/>
    <mergeCell ref="T9:AE10"/>
    <mergeCell ref="A10:M11"/>
    <mergeCell ref="N10:N11"/>
    <mergeCell ref="O11:Q12"/>
    <mergeCell ref="T11:AE12"/>
    <mergeCell ref="A12:C14"/>
    <mergeCell ref="D12:G14"/>
    <mergeCell ref="H12:H14"/>
    <mergeCell ref="I12:L14"/>
    <mergeCell ref="AA23:AG23"/>
    <mergeCell ref="A24:C24"/>
    <mergeCell ref="D24:N24"/>
    <mergeCell ref="O24:P24"/>
    <mergeCell ref="Q24:S24"/>
    <mergeCell ref="T24:W24"/>
    <mergeCell ref="Y24:Z24"/>
    <mergeCell ref="AA24:AF24"/>
    <mergeCell ref="A17:C18"/>
    <mergeCell ref="D17:M18"/>
    <mergeCell ref="A21:E22"/>
    <mergeCell ref="F21:AG22"/>
    <mergeCell ref="A23:C23"/>
    <mergeCell ref="D23:N23"/>
    <mergeCell ref="O23:P23"/>
    <mergeCell ref="Q23:S23"/>
    <mergeCell ref="T23:X23"/>
    <mergeCell ref="Y23:Z23"/>
    <mergeCell ref="AG26:AG27"/>
    <mergeCell ref="A28:C28"/>
    <mergeCell ref="D28:N28"/>
    <mergeCell ref="O28:P28"/>
    <mergeCell ref="Q28:S28"/>
    <mergeCell ref="T28:W28"/>
    <mergeCell ref="Y28:Z28"/>
    <mergeCell ref="AA28:AF28"/>
    <mergeCell ref="AA25:AF25"/>
    <mergeCell ref="A26:C27"/>
    <mergeCell ref="D26:N27"/>
    <mergeCell ref="O26:P27"/>
    <mergeCell ref="Q26:S27"/>
    <mergeCell ref="T26:W27"/>
    <mergeCell ref="X26:X27"/>
    <mergeCell ref="Y26:Z27"/>
    <mergeCell ref="AA26:AF27"/>
    <mergeCell ref="A25:C25"/>
    <mergeCell ref="D25:N25"/>
    <mergeCell ref="O25:P25"/>
    <mergeCell ref="Q25:S25"/>
    <mergeCell ref="T25:W25"/>
    <mergeCell ref="Y25:Z25"/>
    <mergeCell ref="AA29:AF29"/>
    <mergeCell ref="A30:C30"/>
    <mergeCell ref="D30:N30"/>
    <mergeCell ref="O30:P30"/>
    <mergeCell ref="Q30:S30"/>
    <mergeCell ref="T30:W30"/>
    <mergeCell ref="Y30:Z30"/>
    <mergeCell ref="AA30:AF30"/>
    <mergeCell ref="A29:C29"/>
    <mergeCell ref="D29:N29"/>
    <mergeCell ref="O29:P29"/>
    <mergeCell ref="Q29:S29"/>
    <mergeCell ref="T29:W29"/>
    <mergeCell ref="Y29:Z29"/>
    <mergeCell ref="AA31:AF31"/>
    <mergeCell ref="A32:C33"/>
    <mergeCell ref="D32:N33"/>
    <mergeCell ref="O32:P33"/>
    <mergeCell ref="Q32:S33"/>
    <mergeCell ref="T32:W33"/>
    <mergeCell ref="X32:X33"/>
    <mergeCell ref="Y32:Z33"/>
    <mergeCell ref="AA32:AF33"/>
    <mergeCell ref="A31:C31"/>
    <mergeCell ref="D31:N31"/>
    <mergeCell ref="O31:P31"/>
    <mergeCell ref="Q31:S31"/>
    <mergeCell ref="T31:W31"/>
    <mergeCell ref="Y31:Z31"/>
    <mergeCell ref="AG32:AG33"/>
    <mergeCell ref="A34:H36"/>
    <mergeCell ref="I34:N36"/>
    <mergeCell ref="O34:T36"/>
    <mergeCell ref="U34:Z35"/>
    <mergeCell ref="AA34:AF35"/>
    <mergeCell ref="AG34:AG35"/>
    <mergeCell ref="U36:Z37"/>
    <mergeCell ref="AA36:AF37"/>
    <mergeCell ref="AG36:AG37"/>
    <mergeCell ref="U38:Z39"/>
    <mergeCell ref="AA38:AF39"/>
    <mergeCell ref="AG38:AG39"/>
    <mergeCell ref="A39:H39"/>
    <mergeCell ref="I39:M39"/>
    <mergeCell ref="O39:S39"/>
    <mergeCell ref="A37:H37"/>
    <mergeCell ref="I37:M37"/>
    <mergeCell ref="O37:S37"/>
    <mergeCell ref="A38:H38"/>
    <mergeCell ref="I38:M38"/>
    <mergeCell ref="O38:S38"/>
  </mergeCells>
  <phoneticPr fontId="1"/>
  <dataValidations disablePrompts="1" count="2">
    <dataValidation type="list" allowBlank="1" showInputMessage="1" showErrorMessage="1" sqref="Y24:Z33" xr:uid="{39E876C3-E986-4507-B299-285832AA235A}">
      <formula1>$AI$21:$AI$23</formula1>
    </dataValidation>
    <dataValidation type="list" allowBlank="1" showInputMessage="1" sqref="D15:E16" xr:uid="{61101C81-3BAF-4FFA-B30C-E3F9169A0A10}">
      <formula1>"普通,当座"</formula1>
    </dataValidation>
  </dataValidations>
  <pageMargins left="1.5748031496062993" right="0.39370078740157483" top="0.39370078740157483" bottom="0.59055118110236227" header="0.19685039370078741" footer="0"/>
  <pageSetup paperSize="9" scale="89" orientation="landscape" verticalDpi="0" r:id="rId1"/>
  <headerFooter>
    <oddHeader>&amp;R&amp;"BIZ UDPゴシック,標準"&amp;14（正）</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(正)</vt:lpstr>
      <vt:lpstr>(控) </vt:lpstr>
      <vt:lpstr>(記入方法)</vt:lpstr>
      <vt:lpstr>(記入方法) 記入例(契約なし)</vt:lpstr>
      <vt:lpstr>(記入方法) 出来高支払(契約あり)</vt:lpstr>
      <vt:lpstr>'(記入方法)'!Print_Area</vt:lpstr>
      <vt:lpstr>'(記入方法) 記入例(契約なし)'!Print_Area</vt:lpstr>
      <vt:lpstr>'(記入方法) 出来高支払(契約あり)'!Print_Area</vt:lpstr>
      <vt:lpstr>'(控) '!Print_Area</vt:lpstr>
      <vt:lpstr>'(正)'!Print_Area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山田啓二</dc:creator>
  <cp:lastModifiedBy>幸寛 大南</cp:lastModifiedBy>
  <cp:lastPrinted>2024-12-02T03:04:15Z</cp:lastPrinted>
  <dcterms:created xsi:type="dcterms:W3CDTF">2022-12-16T06:14:39Z</dcterms:created>
  <dcterms:modified xsi:type="dcterms:W3CDTF">2025-06-05T04:25:03Z</dcterms:modified>
</cp:coreProperties>
</file>